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8_{323A1467-002F-4D00-85C7-80F3789A167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IB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" i="7" l="1"/>
  <c r="AA3" i="7"/>
  <c r="L176" i="7" l="1"/>
  <c r="L175" i="7"/>
  <c r="L174" i="7"/>
  <c r="L173" i="7"/>
  <c r="L172" i="7"/>
  <c r="M176" i="7"/>
  <c r="W176" i="7" s="1"/>
  <c r="N176" i="7"/>
  <c r="AF176" i="7" s="1"/>
  <c r="O176" i="7"/>
  <c r="AG176" i="7" s="1"/>
  <c r="P176" i="7"/>
  <c r="Q176" i="7"/>
  <c r="R176" i="7"/>
  <c r="T176" i="7"/>
  <c r="U176" i="7"/>
  <c r="AD176" i="7"/>
  <c r="AE176" i="7"/>
  <c r="AH176" i="7"/>
  <c r="AI176" i="7"/>
  <c r="AJ176" i="7"/>
  <c r="AK176" i="7"/>
  <c r="J172" i="7"/>
  <c r="K172" i="7"/>
  <c r="J176" i="7"/>
  <c r="K176" i="7"/>
  <c r="I176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AB176" i="7" l="1"/>
  <c r="AA176" i="7"/>
  <c r="Y176" i="7"/>
  <c r="X176" i="7"/>
  <c r="L9" i="7" l="1"/>
  <c r="L3" i="7"/>
  <c r="J8" i="7"/>
  <c r="T174" i="7"/>
  <c r="T175" i="7"/>
  <c r="U174" i="7"/>
  <c r="U175" i="7"/>
  <c r="X175" i="7"/>
  <c r="AB175" i="7"/>
  <c r="P175" i="7"/>
  <c r="O175" i="7"/>
  <c r="N175" i="7"/>
  <c r="M175" i="7"/>
  <c r="Q175" i="7"/>
  <c r="R175" i="7"/>
  <c r="J168" i="7"/>
  <c r="J164" i="7"/>
  <c r="K12" i="7"/>
  <c r="K8" i="7"/>
  <c r="J12" i="7"/>
  <c r="AA175" i="7" l="1"/>
  <c r="W175" i="7"/>
  <c r="Y175" i="7"/>
  <c r="U173" i="7" l="1"/>
  <c r="T173" i="7"/>
  <c r="U172" i="7"/>
  <c r="T172" i="7"/>
  <c r="U171" i="7"/>
  <c r="T171" i="7"/>
  <c r="U170" i="7"/>
  <c r="T170" i="7"/>
  <c r="U169" i="7"/>
  <c r="T169" i="7"/>
  <c r="U168" i="7"/>
  <c r="T168" i="7"/>
  <c r="U167" i="7"/>
  <c r="T167" i="7"/>
  <c r="U166" i="7"/>
  <c r="T166" i="7"/>
  <c r="U165" i="7"/>
  <c r="T165" i="7"/>
  <c r="U164" i="7"/>
  <c r="T164" i="7"/>
  <c r="U163" i="7"/>
  <c r="T163" i="7"/>
  <c r="U162" i="7"/>
  <c r="T162" i="7"/>
  <c r="U161" i="7"/>
  <c r="T161" i="7"/>
  <c r="U160" i="7"/>
  <c r="T160" i="7"/>
  <c r="U159" i="7"/>
  <c r="T159" i="7"/>
  <c r="U158" i="7"/>
  <c r="T158" i="7"/>
  <c r="U157" i="7"/>
  <c r="T157" i="7"/>
  <c r="U156" i="7"/>
  <c r="T156" i="7"/>
  <c r="U155" i="7"/>
  <c r="T155" i="7"/>
  <c r="U154" i="7"/>
  <c r="T154" i="7"/>
  <c r="U153" i="7"/>
  <c r="T153" i="7"/>
  <c r="U152" i="7"/>
  <c r="T152" i="7"/>
  <c r="U151" i="7"/>
  <c r="T151" i="7"/>
  <c r="U150" i="7"/>
  <c r="T150" i="7"/>
  <c r="U149" i="7"/>
  <c r="T149" i="7"/>
  <c r="U148" i="7"/>
  <c r="T148" i="7"/>
  <c r="U147" i="7"/>
  <c r="T147" i="7"/>
  <c r="U146" i="7"/>
  <c r="T146" i="7"/>
  <c r="U145" i="7"/>
  <c r="T145" i="7"/>
  <c r="U144" i="7"/>
  <c r="T144" i="7"/>
  <c r="U143" i="7"/>
  <c r="T143" i="7"/>
  <c r="U142" i="7"/>
  <c r="T142" i="7"/>
  <c r="U141" i="7"/>
  <c r="T141" i="7"/>
  <c r="U140" i="7"/>
  <c r="T140" i="7"/>
  <c r="U139" i="7"/>
  <c r="T139" i="7"/>
  <c r="U138" i="7"/>
  <c r="T138" i="7"/>
  <c r="U137" i="7"/>
  <c r="T137" i="7"/>
  <c r="U136" i="7"/>
  <c r="T136" i="7"/>
  <c r="U135" i="7"/>
  <c r="T135" i="7"/>
  <c r="U134" i="7"/>
  <c r="T134" i="7"/>
  <c r="U133" i="7"/>
  <c r="T133" i="7"/>
  <c r="U132" i="7"/>
  <c r="T132" i="7"/>
  <c r="U131" i="7"/>
  <c r="T131" i="7"/>
  <c r="U130" i="7"/>
  <c r="T130" i="7"/>
  <c r="U129" i="7"/>
  <c r="T129" i="7"/>
  <c r="U128" i="7"/>
  <c r="T128" i="7"/>
  <c r="U127" i="7"/>
  <c r="T127" i="7"/>
  <c r="U126" i="7"/>
  <c r="T126" i="7"/>
  <c r="U125" i="7"/>
  <c r="T125" i="7"/>
  <c r="U124" i="7"/>
  <c r="T124" i="7"/>
  <c r="U123" i="7"/>
  <c r="T123" i="7"/>
  <c r="U122" i="7"/>
  <c r="T122" i="7"/>
  <c r="U121" i="7"/>
  <c r="T121" i="7"/>
  <c r="U120" i="7"/>
  <c r="T120" i="7"/>
  <c r="U119" i="7"/>
  <c r="T119" i="7"/>
  <c r="U118" i="7"/>
  <c r="T118" i="7"/>
  <c r="U117" i="7"/>
  <c r="T117" i="7"/>
  <c r="U116" i="7"/>
  <c r="T116" i="7"/>
  <c r="U115" i="7"/>
  <c r="T115" i="7"/>
  <c r="U114" i="7"/>
  <c r="T114" i="7"/>
  <c r="U113" i="7"/>
  <c r="T113" i="7"/>
  <c r="U112" i="7"/>
  <c r="T112" i="7"/>
  <c r="U111" i="7"/>
  <c r="T111" i="7"/>
  <c r="U110" i="7"/>
  <c r="T110" i="7"/>
  <c r="U109" i="7"/>
  <c r="T109" i="7"/>
  <c r="U108" i="7"/>
  <c r="T108" i="7"/>
  <c r="U107" i="7"/>
  <c r="T107" i="7"/>
  <c r="U106" i="7"/>
  <c r="T106" i="7"/>
  <c r="U105" i="7"/>
  <c r="T105" i="7"/>
  <c r="U104" i="7"/>
  <c r="T104" i="7"/>
  <c r="U103" i="7"/>
  <c r="T103" i="7"/>
  <c r="U102" i="7"/>
  <c r="T102" i="7"/>
  <c r="U101" i="7"/>
  <c r="T101" i="7"/>
  <c r="U100" i="7"/>
  <c r="T100" i="7"/>
  <c r="U99" i="7"/>
  <c r="T99" i="7"/>
  <c r="U98" i="7"/>
  <c r="T98" i="7"/>
  <c r="U97" i="7"/>
  <c r="T97" i="7"/>
  <c r="U96" i="7"/>
  <c r="T96" i="7"/>
  <c r="U95" i="7"/>
  <c r="T95" i="7"/>
  <c r="U94" i="7"/>
  <c r="T94" i="7"/>
  <c r="U93" i="7"/>
  <c r="T93" i="7"/>
  <c r="U92" i="7"/>
  <c r="T92" i="7"/>
  <c r="U91" i="7"/>
  <c r="T91" i="7"/>
  <c r="U90" i="7"/>
  <c r="T90" i="7"/>
  <c r="U89" i="7"/>
  <c r="T89" i="7"/>
  <c r="U88" i="7"/>
  <c r="T88" i="7"/>
  <c r="U87" i="7"/>
  <c r="T87" i="7"/>
  <c r="U86" i="7"/>
  <c r="T86" i="7"/>
  <c r="U85" i="7"/>
  <c r="T85" i="7"/>
  <c r="U84" i="7"/>
  <c r="T84" i="7"/>
  <c r="U83" i="7"/>
  <c r="T83" i="7"/>
  <c r="U82" i="7"/>
  <c r="T82" i="7"/>
  <c r="U81" i="7"/>
  <c r="T81" i="7"/>
  <c r="U80" i="7"/>
  <c r="T80" i="7"/>
  <c r="U79" i="7"/>
  <c r="T79" i="7"/>
  <c r="U78" i="7"/>
  <c r="T78" i="7"/>
  <c r="U77" i="7"/>
  <c r="T77" i="7"/>
  <c r="U76" i="7"/>
  <c r="T76" i="7"/>
  <c r="U75" i="7"/>
  <c r="T75" i="7"/>
  <c r="U74" i="7"/>
  <c r="T74" i="7"/>
  <c r="U73" i="7"/>
  <c r="T73" i="7"/>
  <c r="U72" i="7"/>
  <c r="T72" i="7"/>
  <c r="U71" i="7"/>
  <c r="T71" i="7"/>
  <c r="U70" i="7"/>
  <c r="T70" i="7"/>
  <c r="U69" i="7"/>
  <c r="T69" i="7"/>
  <c r="U68" i="7"/>
  <c r="T68" i="7"/>
  <c r="U67" i="7"/>
  <c r="T67" i="7"/>
  <c r="U66" i="7"/>
  <c r="T66" i="7"/>
  <c r="U65" i="7"/>
  <c r="T65" i="7"/>
  <c r="U64" i="7"/>
  <c r="T64" i="7"/>
  <c r="U63" i="7"/>
  <c r="T63" i="7"/>
  <c r="U62" i="7"/>
  <c r="T62" i="7"/>
  <c r="U61" i="7"/>
  <c r="T61" i="7"/>
  <c r="U60" i="7"/>
  <c r="T60" i="7"/>
  <c r="U59" i="7"/>
  <c r="T59" i="7"/>
  <c r="U58" i="7"/>
  <c r="T58" i="7"/>
  <c r="U57" i="7"/>
  <c r="T57" i="7"/>
  <c r="U56" i="7"/>
  <c r="T56" i="7"/>
  <c r="U55" i="7"/>
  <c r="T55" i="7"/>
  <c r="U54" i="7"/>
  <c r="T54" i="7"/>
  <c r="U53" i="7"/>
  <c r="T53" i="7"/>
  <c r="U52" i="7"/>
  <c r="T52" i="7"/>
  <c r="U51" i="7"/>
  <c r="T51" i="7"/>
  <c r="U50" i="7"/>
  <c r="T50" i="7"/>
  <c r="U49" i="7"/>
  <c r="T49" i="7"/>
  <c r="U48" i="7"/>
  <c r="T48" i="7"/>
  <c r="U47" i="7"/>
  <c r="T47" i="7"/>
  <c r="U46" i="7"/>
  <c r="T46" i="7"/>
  <c r="U45" i="7"/>
  <c r="T45" i="7"/>
  <c r="U44" i="7"/>
  <c r="T44" i="7"/>
  <c r="U43" i="7"/>
  <c r="T43" i="7"/>
  <c r="U42" i="7"/>
  <c r="T42" i="7"/>
  <c r="U41" i="7"/>
  <c r="T41" i="7"/>
  <c r="U40" i="7"/>
  <c r="T40" i="7"/>
  <c r="U39" i="7"/>
  <c r="T39" i="7"/>
  <c r="U38" i="7"/>
  <c r="T38" i="7"/>
  <c r="U37" i="7"/>
  <c r="T37" i="7"/>
  <c r="U36" i="7"/>
  <c r="T36" i="7"/>
  <c r="U35" i="7"/>
  <c r="T35" i="7"/>
  <c r="U34" i="7"/>
  <c r="T34" i="7"/>
  <c r="U33" i="7"/>
  <c r="T33" i="7"/>
  <c r="U32" i="7"/>
  <c r="T32" i="7"/>
  <c r="U31" i="7"/>
  <c r="T31" i="7"/>
  <c r="U30" i="7"/>
  <c r="T30" i="7"/>
  <c r="U29" i="7"/>
  <c r="T29" i="7"/>
  <c r="U28" i="7"/>
  <c r="T28" i="7"/>
  <c r="U27" i="7"/>
  <c r="T27" i="7"/>
  <c r="U26" i="7"/>
  <c r="T26" i="7"/>
  <c r="U25" i="7"/>
  <c r="T25" i="7"/>
  <c r="U24" i="7"/>
  <c r="T24" i="7"/>
  <c r="U23" i="7"/>
  <c r="T23" i="7"/>
  <c r="U22" i="7"/>
  <c r="T22" i="7"/>
  <c r="U21" i="7"/>
  <c r="T21" i="7"/>
  <c r="U20" i="7"/>
  <c r="T20" i="7"/>
  <c r="U19" i="7"/>
  <c r="T19" i="7"/>
  <c r="U18" i="7"/>
  <c r="T18" i="7"/>
  <c r="U17" i="7"/>
  <c r="T17" i="7"/>
  <c r="U16" i="7"/>
  <c r="T16" i="7"/>
  <c r="U15" i="7"/>
  <c r="T15" i="7"/>
  <c r="U14" i="7"/>
  <c r="T14" i="7"/>
  <c r="U13" i="7"/>
  <c r="T13" i="7"/>
  <c r="U12" i="7"/>
  <c r="T12" i="7"/>
  <c r="U11" i="7"/>
  <c r="T11" i="7"/>
  <c r="U10" i="7"/>
  <c r="T10" i="7"/>
  <c r="U9" i="7"/>
  <c r="T9" i="7"/>
  <c r="U8" i="7"/>
  <c r="T8" i="7"/>
  <c r="U7" i="7"/>
  <c r="T7" i="7"/>
  <c r="U6" i="7"/>
  <c r="T6" i="7"/>
  <c r="U5" i="7"/>
  <c r="T5" i="7"/>
  <c r="U4" i="7"/>
  <c r="T4" i="7"/>
  <c r="R174" i="7"/>
  <c r="Q174" i="7"/>
  <c r="P174" i="7"/>
  <c r="M174" i="7"/>
  <c r="M173" i="7"/>
  <c r="M172" i="7"/>
  <c r="M171" i="7"/>
  <c r="L171" i="7"/>
  <c r="L170" i="7"/>
  <c r="L169" i="7"/>
  <c r="N174" i="7"/>
  <c r="O174" i="7"/>
  <c r="AB174" i="7" s="1"/>
  <c r="X174" i="7" l="1"/>
  <c r="AA174" i="7"/>
  <c r="W174" i="7"/>
  <c r="Y174" i="7"/>
  <c r="R173" i="7"/>
  <c r="Q173" i="7"/>
  <c r="Y173" i="7" s="1"/>
  <c r="P173" i="7"/>
  <c r="O173" i="7"/>
  <c r="W173" i="7" s="1"/>
  <c r="N173" i="7"/>
  <c r="AA173" i="7" s="1"/>
  <c r="R172" i="7"/>
  <c r="Q172" i="7"/>
  <c r="P172" i="7"/>
  <c r="O172" i="7"/>
  <c r="N172" i="7"/>
  <c r="M169" i="7"/>
  <c r="M168" i="7"/>
  <c r="AE175" i="7" s="1"/>
  <c r="L168" i="7"/>
  <c r="AD175" i="7" s="1"/>
  <c r="K168" i="7"/>
  <c r="U3" i="7"/>
  <c r="R21" i="7"/>
  <c r="L19" i="7"/>
  <c r="L5" i="7"/>
  <c r="M4" i="7"/>
  <c r="L4" i="7"/>
  <c r="O3" i="7"/>
  <c r="N3" i="7"/>
  <c r="M3" i="7"/>
  <c r="K16" i="7"/>
  <c r="J16" i="7"/>
  <c r="J20" i="7"/>
  <c r="K20" i="7"/>
  <c r="J24" i="7"/>
  <c r="K24" i="7"/>
  <c r="J28" i="7"/>
  <c r="K28" i="7"/>
  <c r="J32" i="7"/>
  <c r="K32" i="7"/>
  <c r="J36" i="7"/>
  <c r="K36" i="7"/>
  <c r="J40" i="7"/>
  <c r="K40" i="7"/>
  <c r="J44" i="7"/>
  <c r="K44" i="7"/>
  <c r="J48" i="7"/>
  <c r="K48" i="7"/>
  <c r="J52" i="7"/>
  <c r="K52" i="7"/>
  <c r="J56" i="7"/>
  <c r="K56" i="7"/>
  <c r="J60" i="7"/>
  <c r="K60" i="7"/>
  <c r="J64" i="7"/>
  <c r="K64" i="7"/>
  <c r="J68" i="7"/>
  <c r="K68" i="7"/>
  <c r="J72" i="7"/>
  <c r="K72" i="7"/>
  <c r="J76" i="7"/>
  <c r="K76" i="7"/>
  <c r="J80" i="7"/>
  <c r="K80" i="7"/>
  <c r="J84" i="7"/>
  <c r="K84" i="7"/>
  <c r="J88" i="7"/>
  <c r="K88" i="7"/>
  <c r="J92" i="7"/>
  <c r="K92" i="7"/>
  <c r="J96" i="7"/>
  <c r="K96" i="7"/>
  <c r="J100" i="7"/>
  <c r="K100" i="7"/>
  <c r="J104" i="7"/>
  <c r="K104" i="7"/>
  <c r="J108" i="7"/>
  <c r="K108" i="7"/>
  <c r="J112" i="7"/>
  <c r="K112" i="7"/>
  <c r="J116" i="7"/>
  <c r="K116" i="7"/>
  <c r="J120" i="7"/>
  <c r="K120" i="7"/>
  <c r="J124" i="7"/>
  <c r="K124" i="7"/>
  <c r="J128" i="7"/>
  <c r="K128" i="7"/>
  <c r="J132" i="7"/>
  <c r="K132" i="7"/>
  <c r="J136" i="7"/>
  <c r="K136" i="7"/>
  <c r="J140" i="7"/>
  <c r="K140" i="7"/>
  <c r="J144" i="7"/>
  <c r="K144" i="7"/>
  <c r="J148" i="7"/>
  <c r="K148" i="7"/>
  <c r="J152" i="7"/>
  <c r="K152" i="7"/>
  <c r="J156" i="7"/>
  <c r="K156" i="7"/>
  <c r="J160" i="7"/>
  <c r="K160" i="7"/>
  <c r="K164" i="7"/>
  <c r="R14" i="7"/>
  <c r="Q14" i="7"/>
  <c r="P14" i="7"/>
  <c r="O14" i="7"/>
  <c r="N14" i="7"/>
  <c r="M14" i="7"/>
  <c r="L14" i="7"/>
  <c r="N4" i="7"/>
  <c r="O4" i="7"/>
  <c r="P4" i="7"/>
  <c r="Q4" i="7"/>
  <c r="R4" i="7"/>
  <c r="M5" i="7"/>
  <c r="N5" i="7"/>
  <c r="O5" i="7"/>
  <c r="P5" i="7"/>
  <c r="Q5" i="7"/>
  <c r="R5" i="7"/>
  <c r="L6" i="7"/>
  <c r="M6" i="7"/>
  <c r="N6" i="7"/>
  <c r="O6" i="7"/>
  <c r="P6" i="7"/>
  <c r="Q6" i="7"/>
  <c r="R6" i="7"/>
  <c r="L7" i="7"/>
  <c r="M7" i="7"/>
  <c r="N7" i="7"/>
  <c r="O7" i="7"/>
  <c r="P7" i="7"/>
  <c r="Q7" i="7"/>
  <c r="R7" i="7"/>
  <c r="L8" i="7"/>
  <c r="M8" i="7"/>
  <c r="N8" i="7"/>
  <c r="O8" i="7"/>
  <c r="P8" i="7"/>
  <c r="Q8" i="7"/>
  <c r="R8" i="7"/>
  <c r="M9" i="7"/>
  <c r="N9" i="7"/>
  <c r="O9" i="7"/>
  <c r="P9" i="7"/>
  <c r="Q9" i="7"/>
  <c r="R9" i="7"/>
  <c r="L10" i="7"/>
  <c r="M10" i="7"/>
  <c r="N10" i="7"/>
  <c r="O10" i="7"/>
  <c r="P10" i="7"/>
  <c r="Q10" i="7"/>
  <c r="R10" i="7"/>
  <c r="L11" i="7"/>
  <c r="M11" i="7"/>
  <c r="N11" i="7"/>
  <c r="O11" i="7"/>
  <c r="P11" i="7"/>
  <c r="Q11" i="7"/>
  <c r="R11" i="7"/>
  <c r="L12" i="7"/>
  <c r="M12" i="7"/>
  <c r="N12" i="7"/>
  <c r="O12" i="7"/>
  <c r="P12" i="7"/>
  <c r="Q12" i="7"/>
  <c r="R12" i="7"/>
  <c r="L13" i="7"/>
  <c r="M13" i="7"/>
  <c r="N13" i="7"/>
  <c r="O13" i="7"/>
  <c r="P13" i="7"/>
  <c r="Q13" i="7"/>
  <c r="R13" i="7"/>
  <c r="L15" i="7"/>
  <c r="M15" i="7"/>
  <c r="N15" i="7"/>
  <c r="O15" i="7"/>
  <c r="P15" i="7"/>
  <c r="Q15" i="7"/>
  <c r="R15" i="7"/>
  <c r="L16" i="7"/>
  <c r="M16" i="7"/>
  <c r="N16" i="7"/>
  <c r="O16" i="7"/>
  <c r="P16" i="7"/>
  <c r="Q16" i="7"/>
  <c r="R16" i="7"/>
  <c r="L17" i="7"/>
  <c r="M17" i="7"/>
  <c r="N17" i="7"/>
  <c r="O17" i="7"/>
  <c r="P17" i="7"/>
  <c r="Q17" i="7"/>
  <c r="R17" i="7"/>
  <c r="L18" i="7"/>
  <c r="M18" i="7"/>
  <c r="N18" i="7"/>
  <c r="O18" i="7"/>
  <c r="P18" i="7"/>
  <c r="Q18" i="7"/>
  <c r="R18" i="7"/>
  <c r="M19" i="7"/>
  <c r="N19" i="7"/>
  <c r="O19" i="7"/>
  <c r="P19" i="7"/>
  <c r="Q19" i="7"/>
  <c r="R19" i="7"/>
  <c r="L20" i="7"/>
  <c r="M20" i="7"/>
  <c r="N20" i="7"/>
  <c r="O20" i="7"/>
  <c r="P20" i="7"/>
  <c r="Q20" i="7"/>
  <c r="R20" i="7"/>
  <c r="L21" i="7"/>
  <c r="M21" i="7"/>
  <c r="N21" i="7"/>
  <c r="O21" i="7"/>
  <c r="P21" i="7"/>
  <c r="Q21" i="7"/>
  <c r="L22" i="7"/>
  <c r="M22" i="7"/>
  <c r="N22" i="7"/>
  <c r="O22" i="7"/>
  <c r="P22" i="7"/>
  <c r="Q22" i="7"/>
  <c r="R22" i="7"/>
  <c r="L23" i="7"/>
  <c r="M23" i="7"/>
  <c r="N23" i="7"/>
  <c r="O23" i="7"/>
  <c r="P23" i="7"/>
  <c r="Q23" i="7"/>
  <c r="R23" i="7"/>
  <c r="L24" i="7"/>
  <c r="M24" i="7"/>
  <c r="N24" i="7"/>
  <c r="O24" i="7"/>
  <c r="P24" i="7"/>
  <c r="Q24" i="7"/>
  <c r="R24" i="7"/>
  <c r="L25" i="7"/>
  <c r="M25" i="7"/>
  <c r="N25" i="7"/>
  <c r="O25" i="7"/>
  <c r="P25" i="7"/>
  <c r="Q25" i="7"/>
  <c r="R25" i="7"/>
  <c r="L26" i="7"/>
  <c r="M26" i="7"/>
  <c r="N26" i="7"/>
  <c r="O26" i="7"/>
  <c r="P26" i="7"/>
  <c r="Q26" i="7"/>
  <c r="R26" i="7"/>
  <c r="L27" i="7"/>
  <c r="M27" i="7"/>
  <c r="N27" i="7"/>
  <c r="O27" i="7"/>
  <c r="P27" i="7"/>
  <c r="Q27" i="7"/>
  <c r="R27" i="7"/>
  <c r="L28" i="7"/>
  <c r="M28" i="7"/>
  <c r="N28" i="7"/>
  <c r="O28" i="7"/>
  <c r="P28" i="7"/>
  <c r="Q28" i="7"/>
  <c r="R28" i="7"/>
  <c r="L29" i="7"/>
  <c r="M29" i="7"/>
  <c r="N29" i="7"/>
  <c r="O29" i="7"/>
  <c r="P29" i="7"/>
  <c r="Q29" i="7"/>
  <c r="R29" i="7"/>
  <c r="L30" i="7"/>
  <c r="M30" i="7"/>
  <c r="N30" i="7"/>
  <c r="O30" i="7"/>
  <c r="P30" i="7"/>
  <c r="Q30" i="7"/>
  <c r="R30" i="7"/>
  <c r="L31" i="7"/>
  <c r="M31" i="7"/>
  <c r="N31" i="7"/>
  <c r="O31" i="7"/>
  <c r="P31" i="7"/>
  <c r="Q31" i="7"/>
  <c r="R31" i="7"/>
  <c r="L32" i="7"/>
  <c r="M32" i="7"/>
  <c r="N32" i="7"/>
  <c r="O32" i="7"/>
  <c r="P32" i="7"/>
  <c r="Q32" i="7"/>
  <c r="R32" i="7"/>
  <c r="L33" i="7"/>
  <c r="M33" i="7"/>
  <c r="N33" i="7"/>
  <c r="O33" i="7"/>
  <c r="P33" i="7"/>
  <c r="Q33" i="7"/>
  <c r="R33" i="7"/>
  <c r="L34" i="7"/>
  <c r="M34" i="7"/>
  <c r="N34" i="7"/>
  <c r="O34" i="7"/>
  <c r="P34" i="7"/>
  <c r="Q34" i="7"/>
  <c r="R34" i="7"/>
  <c r="L35" i="7"/>
  <c r="M35" i="7"/>
  <c r="N35" i="7"/>
  <c r="O35" i="7"/>
  <c r="AB35" i="7" s="1"/>
  <c r="P35" i="7"/>
  <c r="Q35" i="7"/>
  <c r="R35" i="7"/>
  <c r="L36" i="7"/>
  <c r="M36" i="7"/>
  <c r="N36" i="7"/>
  <c r="O36" i="7"/>
  <c r="P36" i="7"/>
  <c r="Q36" i="7"/>
  <c r="R36" i="7"/>
  <c r="L37" i="7"/>
  <c r="M37" i="7"/>
  <c r="AA37" i="7" s="1"/>
  <c r="N37" i="7"/>
  <c r="O37" i="7"/>
  <c r="P37" i="7"/>
  <c r="Q37" i="7"/>
  <c r="R37" i="7"/>
  <c r="L38" i="7"/>
  <c r="M38" i="7"/>
  <c r="N38" i="7"/>
  <c r="O38" i="7"/>
  <c r="P38" i="7"/>
  <c r="Q38" i="7"/>
  <c r="R38" i="7"/>
  <c r="L39" i="7"/>
  <c r="M39" i="7"/>
  <c r="N39" i="7"/>
  <c r="O39" i="7"/>
  <c r="P39" i="7"/>
  <c r="Q39" i="7"/>
  <c r="R39" i="7"/>
  <c r="L40" i="7"/>
  <c r="M40" i="7"/>
  <c r="N40" i="7"/>
  <c r="O40" i="7"/>
  <c r="P40" i="7"/>
  <c r="Q40" i="7"/>
  <c r="R40" i="7"/>
  <c r="L41" i="7"/>
  <c r="M41" i="7"/>
  <c r="N41" i="7"/>
  <c r="O41" i="7"/>
  <c r="P41" i="7"/>
  <c r="Q41" i="7"/>
  <c r="R41" i="7"/>
  <c r="L42" i="7"/>
  <c r="M42" i="7"/>
  <c r="N42" i="7"/>
  <c r="O42" i="7"/>
  <c r="P42" i="7"/>
  <c r="Q42" i="7"/>
  <c r="R42" i="7"/>
  <c r="L43" i="7"/>
  <c r="M43" i="7"/>
  <c r="N43" i="7"/>
  <c r="O43" i="7"/>
  <c r="P43" i="7"/>
  <c r="Q43" i="7"/>
  <c r="R43" i="7"/>
  <c r="L44" i="7"/>
  <c r="M44" i="7"/>
  <c r="N44" i="7"/>
  <c r="O44" i="7"/>
  <c r="P44" i="7"/>
  <c r="Q44" i="7"/>
  <c r="R44" i="7"/>
  <c r="L45" i="7"/>
  <c r="M45" i="7"/>
  <c r="N45" i="7"/>
  <c r="O45" i="7"/>
  <c r="P45" i="7"/>
  <c r="Q45" i="7"/>
  <c r="R45" i="7"/>
  <c r="L46" i="7"/>
  <c r="M46" i="7"/>
  <c r="N46" i="7"/>
  <c r="O46" i="7"/>
  <c r="P46" i="7"/>
  <c r="Q46" i="7"/>
  <c r="R46" i="7"/>
  <c r="L47" i="7"/>
  <c r="M47" i="7"/>
  <c r="N47" i="7"/>
  <c r="O47" i="7"/>
  <c r="AB47" i="7" s="1"/>
  <c r="P47" i="7"/>
  <c r="Q47" i="7"/>
  <c r="R47" i="7"/>
  <c r="L48" i="7"/>
  <c r="M48" i="7"/>
  <c r="N48" i="7"/>
  <c r="O48" i="7"/>
  <c r="P48" i="7"/>
  <c r="Q48" i="7"/>
  <c r="R48" i="7"/>
  <c r="L49" i="7"/>
  <c r="M49" i="7"/>
  <c r="AA49" i="7" s="1"/>
  <c r="N49" i="7"/>
  <c r="O49" i="7"/>
  <c r="P49" i="7"/>
  <c r="Q49" i="7"/>
  <c r="R49" i="7"/>
  <c r="L50" i="7"/>
  <c r="M50" i="7"/>
  <c r="N50" i="7"/>
  <c r="O50" i="7"/>
  <c r="P50" i="7"/>
  <c r="Q50" i="7"/>
  <c r="R50" i="7"/>
  <c r="L51" i="7"/>
  <c r="M51" i="7"/>
  <c r="N51" i="7"/>
  <c r="O51" i="7"/>
  <c r="P51" i="7"/>
  <c r="Q51" i="7"/>
  <c r="R51" i="7"/>
  <c r="L52" i="7"/>
  <c r="M52" i="7"/>
  <c r="N52" i="7"/>
  <c r="O52" i="7"/>
  <c r="P52" i="7"/>
  <c r="Q52" i="7"/>
  <c r="R52" i="7"/>
  <c r="L53" i="7"/>
  <c r="M53" i="7"/>
  <c r="N53" i="7"/>
  <c r="O53" i="7"/>
  <c r="P53" i="7"/>
  <c r="Q53" i="7"/>
  <c r="R53" i="7"/>
  <c r="L54" i="7"/>
  <c r="M54" i="7"/>
  <c r="N54" i="7"/>
  <c r="O54" i="7"/>
  <c r="P54" i="7"/>
  <c r="Q54" i="7"/>
  <c r="R54" i="7"/>
  <c r="L55" i="7"/>
  <c r="M55" i="7"/>
  <c r="N55" i="7"/>
  <c r="O55" i="7"/>
  <c r="P55" i="7"/>
  <c r="Q55" i="7"/>
  <c r="X55" i="7" s="1"/>
  <c r="R55" i="7"/>
  <c r="L56" i="7"/>
  <c r="M56" i="7"/>
  <c r="N56" i="7"/>
  <c r="O56" i="7"/>
  <c r="P56" i="7"/>
  <c r="Q56" i="7"/>
  <c r="R56" i="7"/>
  <c r="L57" i="7"/>
  <c r="M57" i="7"/>
  <c r="N57" i="7"/>
  <c r="O57" i="7"/>
  <c r="P57" i="7"/>
  <c r="Q57" i="7"/>
  <c r="R57" i="7"/>
  <c r="L58" i="7"/>
  <c r="M58" i="7"/>
  <c r="N58" i="7"/>
  <c r="O58" i="7"/>
  <c r="P58" i="7"/>
  <c r="Q58" i="7"/>
  <c r="R58" i="7"/>
  <c r="L59" i="7"/>
  <c r="M59" i="7"/>
  <c r="N59" i="7"/>
  <c r="O59" i="7"/>
  <c r="AB59" i="7" s="1"/>
  <c r="P59" i="7"/>
  <c r="Q59" i="7"/>
  <c r="R59" i="7"/>
  <c r="L60" i="7"/>
  <c r="M60" i="7"/>
  <c r="N60" i="7"/>
  <c r="O60" i="7"/>
  <c r="P60" i="7"/>
  <c r="Q60" i="7"/>
  <c r="R60" i="7"/>
  <c r="L61" i="7"/>
  <c r="M61" i="7"/>
  <c r="N61" i="7"/>
  <c r="O61" i="7"/>
  <c r="P61" i="7"/>
  <c r="Q61" i="7"/>
  <c r="R61" i="7"/>
  <c r="L62" i="7"/>
  <c r="M62" i="7"/>
  <c r="N62" i="7"/>
  <c r="O62" i="7"/>
  <c r="P62" i="7"/>
  <c r="Q62" i="7"/>
  <c r="R62" i="7"/>
  <c r="L63" i="7"/>
  <c r="M63" i="7"/>
  <c r="N63" i="7"/>
  <c r="O63" i="7"/>
  <c r="P63" i="7"/>
  <c r="Q63" i="7"/>
  <c r="R63" i="7"/>
  <c r="L64" i="7"/>
  <c r="M64" i="7"/>
  <c r="N64" i="7"/>
  <c r="O64" i="7"/>
  <c r="P64" i="7"/>
  <c r="Q64" i="7"/>
  <c r="R64" i="7"/>
  <c r="L65" i="7"/>
  <c r="M65" i="7"/>
  <c r="N65" i="7"/>
  <c r="O65" i="7"/>
  <c r="P65" i="7"/>
  <c r="Q65" i="7"/>
  <c r="R65" i="7"/>
  <c r="L66" i="7"/>
  <c r="M66" i="7"/>
  <c r="N66" i="7"/>
  <c r="O66" i="7"/>
  <c r="P66" i="7"/>
  <c r="Q66" i="7"/>
  <c r="R66" i="7"/>
  <c r="L67" i="7"/>
  <c r="M67" i="7"/>
  <c r="N67" i="7"/>
  <c r="O67" i="7"/>
  <c r="P67" i="7"/>
  <c r="Q67" i="7"/>
  <c r="X67" i="7" s="1"/>
  <c r="R67" i="7"/>
  <c r="L68" i="7"/>
  <c r="M68" i="7"/>
  <c r="N68" i="7"/>
  <c r="O68" i="7"/>
  <c r="P68" i="7"/>
  <c r="Q68" i="7"/>
  <c r="R68" i="7"/>
  <c r="L69" i="7"/>
  <c r="M69" i="7"/>
  <c r="N69" i="7"/>
  <c r="O69" i="7"/>
  <c r="P69" i="7"/>
  <c r="Q69" i="7"/>
  <c r="R69" i="7"/>
  <c r="L70" i="7"/>
  <c r="M70" i="7"/>
  <c r="N70" i="7"/>
  <c r="O70" i="7"/>
  <c r="P70" i="7"/>
  <c r="Q70" i="7"/>
  <c r="R70" i="7"/>
  <c r="L71" i="7"/>
  <c r="M71" i="7"/>
  <c r="N71" i="7"/>
  <c r="O71" i="7"/>
  <c r="P71" i="7"/>
  <c r="Q71" i="7"/>
  <c r="R71" i="7"/>
  <c r="L72" i="7"/>
  <c r="M72" i="7"/>
  <c r="N72" i="7"/>
  <c r="O72" i="7"/>
  <c r="P72" i="7"/>
  <c r="Q72" i="7"/>
  <c r="R72" i="7"/>
  <c r="L73" i="7"/>
  <c r="M73" i="7"/>
  <c r="N73" i="7"/>
  <c r="O73" i="7"/>
  <c r="P73" i="7"/>
  <c r="Q73" i="7"/>
  <c r="R73" i="7"/>
  <c r="L74" i="7"/>
  <c r="M74" i="7"/>
  <c r="N74" i="7"/>
  <c r="O74" i="7"/>
  <c r="P74" i="7"/>
  <c r="Q74" i="7"/>
  <c r="R74" i="7"/>
  <c r="L75" i="7"/>
  <c r="M75" i="7"/>
  <c r="N75" i="7"/>
  <c r="O75" i="7"/>
  <c r="P75" i="7"/>
  <c r="Q75" i="7"/>
  <c r="R75" i="7"/>
  <c r="L76" i="7"/>
  <c r="M76" i="7"/>
  <c r="N76" i="7"/>
  <c r="O76" i="7"/>
  <c r="P76" i="7"/>
  <c r="Q76" i="7"/>
  <c r="R76" i="7"/>
  <c r="L77" i="7"/>
  <c r="M77" i="7"/>
  <c r="N77" i="7"/>
  <c r="O77" i="7"/>
  <c r="P77" i="7"/>
  <c r="Q77" i="7"/>
  <c r="R77" i="7"/>
  <c r="L78" i="7"/>
  <c r="M78" i="7"/>
  <c r="N78" i="7"/>
  <c r="O78" i="7"/>
  <c r="P78" i="7"/>
  <c r="Q78" i="7"/>
  <c r="X78" i="7" s="1"/>
  <c r="R78" i="7"/>
  <c r="L79" i="7"/>
  <c r="M79" i="7"/>
  <c r="N79" i="7"/>
  <c r="O79" i="7"/>
  <c r="P79" i="7"/>
  <c r="Q79" i="7"/>
  <c r="X79" i="7" s="1"/>
  <c r="R79" i="7"/>
  <c r="L80" i="7"/>
  <c r="M80" i="7"/>
  <c r="N80" i="7"/>
  <c r="O80" i="7"/>
  <c r="P80" i="7"/>
  <c r="Q80" i="7"/>
  <c r="R80" i="7"/>
  <c r="L81" i="7"/>
  <c r="M81" i="7"/>
  <c r="N81" i="7"/>
  <c r="O81" i="7"/>
  <c r="P81" i="7"/>
  <c r="Q81" i="7"/>
  <c r="R81" i="7"/>
  <c r="L82" i="7"/>
  <c r="M82" i="7"/>
  <c r="N82" i="7"/>
  <c r="O82" i="7"/>
  <c r="P82" i="7"/>
  <c r="Q82" i="7"/>
  <c r="R82" i="7"/>
  <c r="L83" i="7"/>
  <c r="M83" i="7"/>
  <c r="N83" i="7"/>
  <c r="O83" i="7"/>
  <c r="AB83" i="7" s="1"/>
  <c r="P83" i="7"/>
  <c r="Q83" i="7"/>
  <c r="R83" i="7"/>
  <c r="L84" i="7"/>
  <c r="M84" i="7"/>
  <c r="N84" i="7"/>
  <c r="O84" i="7"/>
  <c r="P84" i="7"/>
  <c r="Q84" i="7"/>
  <c r="R84" i="7"/>
  <c r="L85" i="7"/>
  <c r="M85" i="7"/>
  <c r="N85" i="7"/>
  <c r="O85" i="7"/>
  <c r="P85" i="7"/>
  <c r="Q85" i="7"/>
  <c r="R85" i="7"/>
  <c r="L86" i="7"/>
  <c r="M86" i="7"/>
  <c r="N86" i="7"/>
  <c r="O86" i="7"/>
  <c r="P86" i="7"/>
  <c r="Q86" i="7"/>
  <c r="X86" i="7" s="1"/>
  <c r="R86" i="7"/>
  <c r="L87" i="7"/>
  <c r="M87" i="7"/>
  <c r="N87" i="7"/>
  <c r="O87" i="7"/>
  <c r="P87" i="7"/>
  <c r="Q87" i="7"/>
  <c r="R87" i="7"/>
  <c r="L88" i="7"/>
  <c r="M88" i="7"/>
  <c r="N88" i="7"/>
  <c r="O88" i="7"/>
  <c r="P88" i="7"/>
  <c r="Q88" i="7"/>
  <c r="R88" i="7"/>
  <c r="L89" i="7"/>
  <c r="M89" i="7"/>
  <c r="N89" i="7"/>
  <c r="O89" i="7"/>
  <c r="P89" i="7"/>
  <c r="Q89" i="7"/>
  <c r="R89" i="7"/>
  <c r="L90" i="7"/>
  <c r="M90" i="7"/>
  <c r="N90" i="7"/>
  <c r="O90" i="7"/>
  <c r="P90" i="7"/>
  <c r="Q90" i="7"/>
  <c r="X90" i="7" s="1"/>
  <c r="R90" i="7"/>
  <c r="L91" i="7"/>
  <c r="M91" i="7"/>
  <c r="N91" i="7"/>
  <c r="O91" i="7"/>
  <c r="P91" i="7"/>
  <c r="Q91" i="7"/>
  <c r="X91" i="7" s="1"/>
  <c r="R91" i="7"/>
  <c r="L92" i="7"/>
  <c r="M92" i="7"/>
  <c r="N92" i="7"/>
  <c r="O92" i="7"/>
  <c r="P92" i="7"/>
  <c r="Q92" i="7"/>
  <c r="R92" i="7"/>
  <c r="L93" i="7"/>
  <c r="M93" i="7"/>
  <c r="N93" i="7"/>
  <c r="O93" i="7"/>
  <c r="P93" i="7"/>
  <c r="Q93" i="7"/>
  <c r="R93" i="7"/>
  <c r="L94" i="7"/>
  <c r="M94" i="7"/>
  <c r="N94" i="7"/>
  <c r="O94" i="7"/>
  <c r="P94" i="7"/>
  <c r="Q94" i="7"/>
  <c r="R94" i="7"/>
  <c r="L95" i="7"/>
  <c r="M95" i="7"/>
  <c r="N95" i="7"/>
  <c r="O95" i="7"/>
  <c r="P95" i="7"/>
  <c r="Q95" i="7"/>
  <c r="R95" i="7"/>
  <c r="L96" i="7"/>
  <c r="M96" i="7"/>
  <c r="N96" i="7"/>
  <c r="O96" i="7"/>
  <c r="P96" i="7"/>
  <c r="Q96" i="7"/>
  <c r="R96" i="7"/>
  <c r="L97" i="7"/>
  <c r="M97" i="7"/>
  <c r="N97" i="7"/>
  <c r="O97" i="7"/>
  <c r="P97" i="7"/>
  <c r="Q97" i="7"/>
  <c r="R97" i="7"/>
  <c r="L98" i="7"/>
  <c r="M98" i="7"/>
  <c r="N98" i="7"/>
  <c r="O98" i="7"/>
  <c r="P98" i="7"/>
  <c r="Q98" i="7"/>
  <c r="X98" i="7" s="1"/>
  <c r="R98" i="7"/>
  <c r="L99" i="7"/>
  <c r="M99" i="7"/>
  <c r="N99" i="7"/>
  <c r="O99" i="7"/>
  <c r="P99" i="7"/>
  <c r="Q99" i="7"/>
  <c r="R99" i="7"/>
  <c r="L100" i="7"/>
  <c r="M100" i="7"/>
  <c r="N100" i="7"/>
  <c r="O100" i="7"/>
  <c r="P100" i="7"/>
  <c r="Q100" i="7"/>
  <c r="R100" i="7"/>
  <c r="L101" i="7"/>
  <c r="M101" i="7"/>
  <c r="N101" i="7"/>
  <c r="O101" i="7"/>
  <c r="P101" i="7"/>
  <c r="Q101" i="7"/>
  <c r="R101" i="7"/>
  <c r="L102" i="7"/>
  <c r="M102" i="7"/>
  <c r="N102" i="7"/>
  <c r="O102" i="7"/>
  <c r="P102" i="7"/>
  <c r="Q102" i="7"/>
  <c r="X102" i="7" s="1"/>
  <c r="R102" i="7"/>
  <c r="L103" i="7"/>
  <c r="M103" i="7"/>
  <c r="N103" i="7"/>
  <c r="O103" i="7"/>
  <c r="P103" i="7"/>
  <c r="Q103" i="7"/>
  <c r="X103" i="7" s="1"/>
  <c r="R103" i="7"/>
  <c r="L104" i="7"/>
  <c r="M104" i="7"/>
  <c r="N104" i="7"/>
  <c r="O104" i="7"/>
  <c r="P104" i="7"/>
  <c r="Q104" i="7"/>
  <c r="R104" i="7"/>
  <c r="L105" i="7"/>
  <c r="M105" i="7"/>
  <c r="N105" i="7"/>
  <c r="O105" i="7"/>
  <c r="P105" i="7"/>
  <c r="Q105" i="7"/>
  <c r="R105" i="7"/>
  <c r="L106" i="7"/>
  <c r="M106" i="7"/>
  <c r="N106" i="7"/>
  <c r="O106" i="7"/>
  <c r="P106" i="7"/>
  <c r="Q106" i="7"/>
  <c r="R106" i="7"/>
  <c r="L107" i="7"/>
  <c r="M107" i="7"/>
  <c r="N107" i="7"/>
  <c r="O107" i="7"/>
  <c r="P107" i="7"/>
  <c r="Q107" i="7"/>
  <c r="R107" i="7"/>
  <c r="L108" i="7"/>
  <c r="M108" i="7"/>
  <c r="N108" i="7"/>
  <c r="O108" i="7"/>
  <c r="P108" i="7"/>
  <c r="Q108" i="7"/>
  <c r="R108" i="7"/>
  <c r="L109" i="7"/>
  <c r="M109" i="7"/>
  <c r="N109" i="7"/>
  <c r="O109" i="7"/>
  <c r="P109" i="7"/>
  <c r="Q109" i="7"/>
  <c r="R109" i="7"/>
  <c r="L110" i="7"/>
  <c r="M110" i="7"/>
  <c r="N110" i="7"/>
  <c r="O110" i="7"/>
  <c r="P110" i="7"/>
  <c r="Q110" i="7"/>
  <c r="X110" i="7" s="1"/>
  <c r="R110" i="7"/>
  <c r="L111" i="7"/>
  <c r="M111" i="7"/>
  <c r="N111" i="7"/>
  <c r="O111" i="7"/>
  <c r="P111" i="7"/>
  <c r="Q111" i="7"/>
  <c r="R111" i="7"/>
  <c r="L112" i="7"/>
  <c r="M112" i="7"/>
  <c r="N112" i="7"/>
  <c r="O112" i="7"/>
  <c r="P112" i="7"/>
  <c r="Q112" i="7"/>
  <c r="R112" i="7"/>
  <c r="L113" i="7"/>
  <c r="M113" i="7"/>
  <c r="N113" i="7"/>
  <c r="O113" i="7"/>
  <c r="P113" i="7"/>
  <c r="Q113" i="7"/>
  <c r="R113" i="7"/>
  <c r="L114" i="7"/>
  <c r="M114" i="7"/>
  <c r="N114" i="7"/>
  <c r="O114" i="7"/>
  <c r="P114" i="7"/>
  <c r="Q114" i="7"/>
  <c r="R114" i="7"/>
  <c r="L115" i="7"/>
  <c r="M115" i="7"/>
  <c r="N115" i="7"/>
  <c r="O115" i="7"/>
  <c r="P115" i="7"/>
  <c r="Q115" i="7"/>
  <c r="X115" i="7" s="1"/>
  <c r="R115" i="7"/>
  <c r="L116" i="7"/>
  <c r="M116" i="7"/>
  <c r="N116" i="7"/>
  <c r="O116" i="7"/>
  <c r="P116" i="7"/>
  <c r="Q116" i="7"/>
  <c r="R116" i="7"/>
  <c r="L117" i="7"/>
  <c r="M117" i="7"/>
  <c r="N117" i="7"/>
  <c r="O117" i="7"/>
  <c r="P117" i="7"/>
  <c r="Q117" i="7"/>
  <c r="R117" i="7"/>
  <c r="L118" i="7"/>
  <c r="M118" i="7"/>
  <c r="N118" i="7"/>
  <c r="O118" i="7"/>
  <c r="P118" i="7"/>
  <c r="Q118" i="7"/>
  <c r="R118" i="7"/>
  <c r="L119" i="7"/>
  <c r="M119" i="7"/>
  <c r="N119" i="7"/>
  <c r="O119" i="7"/>
  <c r="P119" i="7"/>
  <c r="Q119" i="7"/>
  <c r="R119" i="7"/>
  <c r="L120" i="7"/>
  <c r="M120" i="7"/>
  <c r="N120" i="7"/>
  <c r="O120" i="7"/>
  <c r="P120" i="7"/>
  <c r="Q120" i="7"/>
  <c r="R120" i="7"/>
  <c r="L121" i="7"/>
  <c r="M121" i="7"/>
  <c r="N121" i="7"/>
  <c r="O121" i="7"/>
  <c r="P121" i="7"/>
  <c r="Q121" i="7"/>
  <c r="R121" i="7"/>
  <c r="L122" i="7"/>
  <c r="M122" i="7"/>
  <c r="N122" i="7"/>
  <c r="O122" i="7"/>
  <c r="P122" i="7"/>
  <c r="Q122" i="7"/>
  <c r="X122" i="7" s="1"/>
  <c r="R122" i="7"/>
  <c r="L123" i="7"/>
  <c r="M123" i="7"/>
  <c r="N123" i="7"/>
  <c r="O123" i="7"/>
  <c r="P123" i="7"/>
  <c r="Q123" i="7"/>
  <c r="R123" i="7"/>
  <c r="L124" i="7"/>
  <c r="M124" i="7"/>
  <c r="N124" i="7"/>
  <c r="O124" i="7"/>
  <c r="P124" i="7"/>
  <c r="Q124" i="7"/>
  <c r="R124" i="7"/>
  <c r="L125" i="7"/>
  <c r="M125" i="7"/>
  <c r="N125" i="7"/>
  <c r="O125" i="7"/>
  <c r="P125" i="7"/>
  <c r="Q125" i="7"/>
  <c r="R125" i="7"/>
  <c r="L126" i="7"/>
  <c r="M126" i="7"/>
  <c r="N126" i="7"/>
  <c r="O126" i="7"/>
  <c r="P126" i="7"/>
  <c r="Q126" i="7"/>
  <c r="X126" i="7" s="1"/>
  <c r="R126" i="7"/>
  <c r="L127" i="7"/>
  <c r="M127" i="7"/>
  <c r="N127" i="7"/>
  <c r="O127" i="7"/>
  <c r="P127" i="7"/>
  <c r="Q127" i="7"/>
  <c r="X127" i="7" s="1"/>
  <c r="R127" i="7"/>
  <c r="L128" i="7"/>
  <c r="M128" i="7"/>
  <c r="N128" i="7"/>
  <c r="O128" i="7"/>
  <c r="P128" i="7"/>
  <c r="Q128" i="7"/>
  <c r="R128" i="7"/>
  <c r="L129" i="7"/>
  <c r="M129" i="7"/>
  <c r="N129" i="7"/>
  <c r="O129" i="7"/>
  <c r="P129" i="7"/>
  <c r="Q129" i="7"/>
  <c r="R129" i="7"/>
  <c r="L130" i="7"/>
  <c r="M130" i="7"/>
  <c r="N130" i="7"/>
  <c r="O130" i="7"/>
  <c r="P130" i="7"/>
  <c r="Q130" i="7"/>
  <c r="R130" i="7"/>
  <c r="L131" i="7"/>
  <c r="M131" i="7"/>
  <c r="N131" i="7"/>
  <c r="O131" i="7"/>
  <c r="P131" i="7"/>
  <c r="Q131" i="7"/>
  <c r="R131" i="7"/>
  <c r="L132" i="7"/>
  <c r="M132" i="7"/>
  <c r="N132" i="7"/>
  <c r="O132" i="7"/>
  <c r="P132" i="7"/>
  <c r="Q132" i="7"/>
  <c r="R132" i="7"/>
  <c r="L133" i="7"/>
  <c r="M133" i="7"/>
  <c r="N133" i="7"/>
  <c r="O133" i="7"/>
  <c r="P133" i="7"/>
  <c r="Q133" i="7"/>
  <c r="R133" i="7"/>
  <c r="L134" i="7"/>
  <c r="M134" i="7"/>
  <c r="N134" i="7"/>
  <c r="O134" i="7"/>
  <c r="P134" i="7"/>
  <c r="Q134" i="7"/>
  <c r="R134" i="7"/>
  <c r="L135" i="7"/>
  <c r="M135" i="7"/>
  <c r="N135" i="7"/>
  <c r="O135" i="7"/>
  <c r="P135" i="7"/>
  <c r="Q135" i="7"/>
  <c r="R135" i="7"/>
  <c r="L136" i="7"/>
  <c r="M136" i="7"/>
  <c r="N136" i="7"/>
  <c r="O136" i="7"/>
  <c r="P136" i="7"/>
  <c r="Q136" i="7"/>
  <c r="R136" i="7"/>
  <c r="L137" i="7"/>
  <c r="M137" i="7"/>
  <c r="N137" i="7"/>
  <c r="O137" i="7"/>
  <c r="P137" i="7"/>
  <c r="Q137" i="7"/>
  <c r="R137" i="7"/>
  <c r="L138" i="7"/>
  <c r="M138" i="7"/>
  <c r="N138" i="7"/>
  <c r="O138" i="7"/>
  <c r="P138" i="7"/>
  <c r="Q138" i="7"/>
  <c r="R138" i="7"/>
  <c r="L139" i="7"/>
  <c r="M139" i="7"/>
  <c r="N139" i="7"/>
  <c r="O139" i="7"/>
  <c r="P139" i="7"/>
  <c r="Q139" i="7"/>
  <c r="X139" i="7" s="1"/>
  <c r="R139" i="7"/>
  <c r="L140" i="7"/>
  <c r="M140" i="7"/>
  <c r="N140" i="7"/>
  <c r="O140" i="7"/>
  <c r="P140" i="7"/>
  <c r="Q140" i="7"/>
  <c r="R140" i="7"/>
  <c r="L141" i="7"/>
  <c r="M141" i="7"/>
  <c r="N141" i="7"/>
  <c r="O141" i="7"/>
  <c r="P141" i="7"/>
  <c r="Q141" i="7"/>
  <c r="R141" i="7"/>
  <c r="L142" i="7"/>
  <c r="M142" i="7"/>
  <c r="N142" i="7"/>
  <c r="O142" i="7"/>
  <c r="P142" i="7"/>
  <c r="Q142" i="7"/>
  <c r="R142" i="7"/>
  <c r="L143" i="7"/>
  <c r="M143" i="7"/>
  <c r="N143" i="7"/>
  <c r="O143" i="7"/>
  <c r="P143" i="7"/>
  <c r="Q143" i="7"/>
  <c r="R143" i="7"/>
  <c r="L144" i="7"/>
  <c r="M144" i="7"/>
  <c r="N144" i="7"/>
  <c r="O144" i="7"/>
  <c r="P144" i="7"/>
  <c r="Q144" i="7"/>
  <c r="R144" i="7"/>
  <c r="L145" i="7"/>
  <c r="M145" i="7"/>
  <c r="N145" i="7"/>
  <c r="O145" i="7"/>
  <c r="P145" i="7"/>
  <c r="Q145" i="7"/>
  <c r="R145" i="7"/>
  <c r="L146" i="7"/>
  <c r="M146" i="7"/>
  <c r="N146" i="7"/>
  <c r="O146" i="7"/>
  <c r="P146" i="7"/>
  <c r="Q146" i="7"/>
  <c r="R146" i="7"/>
  <c r="L147" i="7"/>
  <c r="M147" i="7"/>
  <c r="N147" i="7"/>
  <c r="O147" i="7"/>
  <c r="P147" i="7"/>
  <c r="Q147" i="7"/>
  <c r="R147" i="7"/>
  <c r="L148" i="7"/>
  <c r="M148" i="7"/>
  <c r="N148" i="7"/>
  <c r="O148" i="7"/>
  <c r="P148" i="7"/>
  <c r="Q148" i="7"/>
  <c r="R148" i="7"/>
  <c r="L149" i="7"/>
  <c r="M149" i="7"/>
  <c r="N149" i="7"/>
  <c r="O149" i="7"/>
  <c r="P149" i="7"/>
  <c r="Q149" i="7"/>
  <c r="R149" i="7"/>
  <c r="L150" i="7"/>
  <c r="M150" i="7"/>
  <c r="N150" i="7"/>
  <c r="O150" i="7"/>
  <c r="P150" i="7"/>
  <c r="Q150" i="7"/>
  <c r="R150" i="7"/>
  <c r="L151" i="7"/>
  <c r="M151" i="7"/>
  <c r="N151" i="7"/>
  <c r="O151" i="7"/>
  <c r="P151" i="7"/>
  <c r="Q151" i="7"/>
  <c r="X151" i="7" s="1"/>
  <c r="R151" i="7"/>
  <c r="L152" i="7"/>
  <c r="M152" i="7"/>
  <c r="N152" i="7"/>
  <c r="O152" i="7"/>
  <c r="P152" i="7"/>
  <c r="Q152" i="7"/>
  <c r="R152" i="7"/>
  <c r="L153" i="7"/>
  <c r="M153" i="7"/>
  <c r="N153" i="7"/>
  <c r="O153" i="7"/>
  <c r="P153" i="7"/>
  <c r="Q153" i="7"/>
  <c r="R153" i="7"/>
  <c r="L154" i="7"/>
  <c r="M154" i="7"/>
  <c r="N154" i="7"/>
  <c r="O154" i="7"/>
  <c r="P154" i="7"/>
  <c r="Q154" i="7"/>
  <c r="R154" i="7"/>
  <c r="L155" i="7"/>
  <c r="M155" i="7"/>
  <c r="N155" i="7"/>
  <c r="O155" i="7"/>
  <c r="AB155" i="7" s="1"/>
  <c r="P155" i="7"/>
  <c r="Q155" i="7"/>
  <c r="R155" i="7"/>
  <c r="L156" i="7"/>
  <c r="M156" i="7"/>
  <c r="N156" i="7"/>
  <c r="O156" i="7"/>
  <c r="P156" i="7"/>
  <c r="Q156" i="7"/>
  <c r="R156" i="7"/>
  <c r="L157" i="7"/>
  <c r="M157" i="7"/>
  <c r="N157" i="7"/>
  <c r="O157" i="7"/>
  <c r="P157" i="7"/>
  <c r="Q157" i="7"/>
  <c r="R157" i="7"/>
  <c r="L158" i="7"/>
  <c r="M158" i="7"/>
  <c r="N158" i="7"/>
  <c r="O158" i="7"/>
  <c r="P158" i="7"/>
  <c r="Q158" i="7"/>
  <c r="X158" i="7" s="1"/>
  <c r="R158" i="7"/>
  <c r="L159" i="7"/>
  <c r="M159" i="7"/>
  <c r="N159" i="7"/>
  <c r="O159" i="7"/>
  <c r="P159" i="7"/>
  <c r="Q159" i="7"/>
  <c r="R159" i="7"/>
  <c r="L160" i="7"/>
  <c r="M160" i="7"/>
  <c r="N160" i="7"/>
  <c r="O160" i="7"/>
  <c r="P160" i="7"/>
  <c r="Q160" i="7"/>
  <c r="R160" i="7"/>
  <c r="L161" i="7"/>
  <c r="M161" i="7"/>
  <c r="N161" i="7"/>
  <c r="O161" i="7"/>
  <c r="P161" i="7"/>
  <c r="Q161" i="7"/>
  <c r="R161" i="7"/>
  <c r="L162" i="7"/>
  <c r="M162" i="7"/>
  <c r="N162" i="7"/>
  <c r="O162" i="7"/>
  <c r="P162" i="7"/>
  <c r="Q162" i="7"/>
  <c r="R162" i="7"/>
  <c r="L163" i="7"/>
  <c r="M163" i="7"/>
  <c r="N163" i="7"/>
  <c r="O163" i="7"/>
  <c r="P163" i="7"/>
  <c r="Q163" i="7"/>
  <c r="X163" i="7" s="1"/>
  <c r="R163" i="7"/>
  <c r="L164" i="7"/>
  <c r="M164" i="7"/>
  <c r="N164" i="7"/>
  <c r="O164" i="7"/>
  <c r="P164" i="7"/>
  <c r="Q164" i="7"/>
  <c r="R164" i="7"/>
  <c r="L165" i="7"/>
  <c r="M165" i="7"/>
  <c r="N165" i="7"/>
  <c r="O165" i="7"/>
  <c r="P165" i="7"/>
  <c r="Q165" i="7"/>
  <c r="R165" i="7"/>
  <c r="L166" i="7"/>
  <c r="M166" i="7"/>
  <c r="N166" i="7"/>
  <c r="O166" i="7"/>
  <c r="P166" i="7"/>
  <c r="Q166" i="7"/>
  <c r="R166" i="7"/>
  <c r="L167" i="7"/>
  <c r="M167" i="7"/>
  <c r="N167" i="7"/>
  <c r="O167" i="7"/>
  <c r="AB167" i="7" s="1"/>
  <c r="P167" i="7"/>
  <c r="Q167" i="7"/>
  <c r="R167" i="7"/>
  <c r="N168" i="7"/>
  <c r="O168" i="7"/>
  <c r="P168" i="7"/>
  <c r="Q168" i="7"/>
  <c r="R168" i="7"/>
  <c r="N169" i="7"/>
  <c r="O169" i="7"/>
  <c r="P169" i="7"/>
  <c r="Q169" i="7"/>
  <c r="R169" i="7"/>
  <c r="M170" i="7"/>
  <c r="N170" i="7"/>
  <c r="O170" i="7"/>
  <c r="P170" i="7"/>
  <c r="Q170" i="7"/>
  <c r="R170" i="7"/>
  <c r="N171" i="7"/>
  <c r="O171" i="7"/>
  <c r="P171" i="7"/>
  <c r="Q171" i="7"/>
  <c r="R171" i="7"/>
  <c r="R3" i="7"/>
  <c r="Q3" i="7"/>
  <c r="P3" i="7"/>
  <c r="W172" i="7" l="1"/>
  <c r="AG175" i="7"/>
  <c r="AH175" i="7"/>
  <c r="AA172" i="7"/>
  <c r="AF175" i="7"/>
  <c r="AD174" i="7"/>
  <c r="AI175" i="7"/>
  <c r="AJ174" i="7"/>
  <c r="AJ175" i="7"/>
  <c r="X72" i="7"/>
  <c r="X60" i="7"/>
  <c r="X166" i="7"/>
  <c r="X118" i="7"/>
  <c r="X106" i="7"/>
  <c r="X58" i="7"/>
  <c r="AB170" i="7"/>
  <c r="AB159" i="7"/>
  <c r="AB147" i="7"/>
  <c r="AB123" i="7"/>
  <c r="AB87" i="7"/>
  <c r="AB51" i="7"/>
  <c r="AB39" i="7"/>
  <c r="X114" i="7"/>
  <c r="AH174" i="7"/>
  <c r="AB153" i="7"/>
  <c r="AB117" i="7"/>
  <c r="AB81" i="7"/>
  <c r="AB69" i="7"/>
  <c r="AB57" i="7"/>
  <c r="AB45" i="7"/>
  <c r="AB79" i="7"/>
  <c r="AB55" i="7"/>
  <c r="AB43" i="7"/>
  <c r="AB31" i="7"/>
  <c r="X170" i="7"/>
  <c r="AB161" i="7"/>
  <c r="X159" i="7"/>
  <c r="AB149" i="7"/>
  <c r="X147" i="7"/>
  <c r="AB137" i="7"/>
  <c r="X135" i="7"/>
  <c r="AB125" i="7"/>
  <c r="X123" i="7"/>
  <c r="AB113" i="7"/>
  <c r="X111" i="7"/>
  <c r="X99" i="7"/>
  <c r="AB89" i="7"/>
  <c r="X87" i="7"/>
  <c r="AB77" i="7"/>
  <c r="X75" i="7"/>
  <c r="AB65" i="7"/>
  <c r="X63" i="7"/>
  <c r="AB53" i="7"/>
  <c r="AB41" i="7"/>
  <c r="AB29" i="7"/>
  <c r="AB15" i="7"/>
  <c r="X68" i="7"/>
  <c r="X56" i="7"/>
  <c r="AB169" i="7"/>
  <c r="AB141" i="7"/>
  <c r="AB129" i="7"/>
  <c r="AB33" i="7"/>
  <c r="AB163" i="7"/>
  <c r="AB151" i="7"/>
  <c r="AB127" i="7"/>
  <c r="X167" i="7"/>
  <c r="AB157" i="7"/>
  <c r="X155" i="7"/>
  <c r="AB145" i="7"/>
  <c r="X143" i="7"/>
  <c r="AB133" i="7"/>
  <c r="X131" i="7"/>
  <c r="X119" i="7"/>
  <c r="AB109" i="7"/>
  <c r="X107" i="7"/>
  <c r="X95" i="7"/>
  <c r="AB85" i="7"/>
  <c r="X83" i="7"/>
  <c r="AB73" i="7"/>
  <c r="X71" i="7"/>
  <c r="AB61" i="7"/>
  <c r="X59" i="7"/>
  <c r="AB49" i="7"/>
  <c r="AB37" i="7"/>
  <c r="AB25" i="7"/>
  <c r="AA47" i="7"/>
  <c r="AA35" i="7"/>
  <c r="AA23" i="7"/>
  <c r="AA45" i="7"/>
  <c r="AA33" i="7"/>
  <c r="AA43" i="7"/>
  <c r="AA31" i="7"/>
  <c r="AA17" i="7"/>
  <c r="AA53" i="7"/>
  <c r="AA41" i="7"/>
  <c r="AA51" i="7"/>
  <c r="AA39" i="7"/>
  <c r="AA27" i="7"/>
  <c r="AA20" i="7"/>
  <c r="AD169" i="7"/>
  <c r="X156" i="7"/>
  <c r="X152" i="7"/>
  <c r="X148" i="7"/>
  <c r="X140" i="7"/>
  <c r="X136" i="7"/>
  <c r="X132" i="7"/>
  <c r="X128" i="7"/>
  <c r="X120" i="7"/>
  <c r="X112" i="7"/>
  <c r="X108" i="7"/>
  <c r="X80" i="7"/>
  <c r="AB75" i="7"/>
  <c r="AA29" i="7"/>
  <c r="X74" i="7"/>
  <c r="AB143" i="7"/>
  <c r="AB139" i="7"/>
  <c r="AB135" i="7"/>
  <c r="AB131" i="7"/>
  <c r="AB119" i="7"/>
  <c r="AB115" i="7"/>
  <c r="AB111" i="7"/>
  <c r="AB107" i="7"/>
  <c r="AB103" i="7"/>
  <c r="AB99" i="7"/>
  <c r="AB95" i="7"/>
  <c r="AB91" i="7"/>
  <c r="AB71" i="7"/>
  <c r="AB67" i="7"/>
  <c r="AB63" i="7"/>
  <c r="AB27" i="7"/>
  <c r="AA25" i="7"/>
  <c r="AB23" i="7"/>
  <c r="AB20" i="7"/>
  <c r="AB17" i="7"/>
  <c r="AA15" i="7"/>
  <c r="AB172" i="7"/>
  <c r="AD172" i="7"/>
  <c r="X154" i="7"/>
  <c r="X150" i="7"/>
  <c r="X146" i="7"/>
  <c r="X142" i="7"/>
  <c r="X138" i="7"/>
  <c r="X134" i="7"/>
  <c r="X130" i="7"/>
  <c r="X94" i="7"/>
  <c r="X82" i="7"/>
  <c r="X70" i="7"/>
  <c r="X66" i="7"/>
  <c r="X62" i="7"/>
  <c r="AB165" i="7"/>
  <c r="AB121" i="7"/>
  <c r="AB105" i="7"/>
  <c r="AB101" i="7"/>
  <c r="AB97" i="7"/>
  <c r="AB93" i="7"/>
  <c r="X164" i="7"/>
  <c r="X160" i="7"/>
  <c r="X124" i="7"/>
  <c r="X116" i="7"/>
  <c r="X104" i="7"/>
  <c r="X100" i="7"/>
  <c r="X92" i="7"/>
  <c r="X76" i="7"/>
  <c r="X64" i="7"/>
  <c r="W167" i="7"/>
  <c r="AA167" i="7"/>
  <c r="AE170" i="7"/>
  <c r="W159" i="7"/>
  <c r="AA159" i="7"/>
  <c r="W147" i="7"/>
  <c r="AA147" i="7"/>
  <c r="W139" i="7"/>
  <c r="AA139" i="7"/>
  <c r="W131" i="7"/>
  <c r="AA131" i="7"/>
  <c r="W123" i="7"/>
  <c r="AA123" i="7"/>
  <c r="W107" i="7"/>
  <c r="AA107" i="7"/>
  <c r="W99" i="7"/>
  <c r="AA99" i="7"/>
  <c r="W87" i="7"/>
  <c r="AA87" i="7"/>
  <c r="W79" i="7"/>
  <c r="AA79" i="7"/>
  <c r="W67" i="7"/>
  <c r="AA67" i="7"/>
  <c r="W63" i="7"/>
  <c r="AA63" i="7"/>
  <c r="W169" i="7"/>
  <c r="AE172" i="7"/>
  <c r="AA169" i="7"/>
  <c r="Y172" i="7"/>
  <c r="X172" i="7"/>
  <c r="AD173" i="7"/>
  <c r="AE174" i="7"/>
  <c r="AB171" i="7"/>
  <c r="AB168" i="7"/>
  <c r="AD170" i="7"/>
  <c r="AB166" i="7"/>
  <c r="AA164" i="7"/>
  <c r="W164" i="7"/>
  <c r="AB162" i="7"/>
  <c r="AA160" i="7"/>
  <c r="W160" i="7"/>
  <c r="AD162" i="7"/>
  <c r="AB158" i="7"/>
  <c r="AA156" i="7"/>
  <c r="W156" i="7"/>
  <c r="AB154" i="7"/>
  <c r="AA152" i="7"/>
  <c r="W152" i="7"/>
  <c r="AB150" i="7"/>
  <c r="AA148" i="7"/>
  <c r="W148" i="7"/>
  <c r="AB146" i="7"/>
  <c r="X144" i="7"/>
  <c r="AA144" i="7"/>
  <c r="W144" i="7"/>
  <c r="AB142" i="7"/>
  <c r="AA140" i="7"/>
  <c r="W140" i="7"/>
  <c r="AB138" i="7"/>
  <c r="AA136" i="7"/>
  <c r="W136" i="7"/>
  <c r="AB134" i="7"/>
  <c r="AA132" i="7"/>
  <c r="W132" i="7"/>
  <c r="AB130" i="7"/>
  <c r="AA128" i="7"/>
  <c r="W128" i="7"/>
  <c r="AB126" i="7"/>
  <c r="AA124" i="7"/>
  <c r="W124" i="7"/>
  <c r="AB122" i="7"/>
  <c r="AA120" i="7"/>
  <c r="W120" i="7"/>
  <c r="AB118" i="7"/>
  <c r="AA116" i="7"/>
  <c r="W116" i="7"/>
  <c r="AB114" i="7"/>
  <c r="AA112" i="7"/>
  <c r="W112" i="7"/>
  <c r="AB110" i="7"/>
  <c r="AA108" i="7"/>
  <c r="W108" i="7"/>
  <c r="AB106" i="7"/>
  <c r="AA104" i="7"/>
  <c r="W104" i="7"/>
  <c r="AB102" i="7"/>
  <c r="AA100" i="7"/>
  <c r="W100" i="7"/>
  <c r="AB98" i="7"/>
  <c r="X96" i="7"/>
  <c r="AA96" i="7"/>
  <c r="W96" i="7"/>
  <c r="AB94" i="7"/>
  <c r="AA92" i="7"/>
  <c r="W92" i="7"/>
  <c r="AB90" i="7"/>
  <c r="X88" i="7"/>
  <c r="AA88" i="7"/>
  <c r="W88" i="7"/>
  <c r="AB86" i="7"/>
  <c r="X84" i="7"/>
  <c r="AA84" i="7"/>
  <c r="W84" i="7"/>
  <c r="AB82" i="7"/>
  <c r="AA80" i="7"/>
  <c r="W80" i="7"/>
  <c r="AB78" i="7"/>
  <c r="AA76" i="7"/>
  <c r="W76" i="7"/>
  <c r="AB74" i="7"/>
  <c r="AA72" i="7"/>
  <c r="W72" i="7"/>
  <c r="AB70" i="7"/>
  <c r="AA68" i="7"/>
  <c r="W68" i="7"/>
  <c r="AB66" i="7"/>
  <c r="AA64" i="7"/>
  <c r="W64" i="7"/>
  <c r="AB62" i="7"/>
  <c r="AA60" i="7"/>
  <c r="W60" i="7"/>
  <c r="AB58" i="7"/>
  <c r="AA56" i="7"/>
  <c r="W56" i="7"/>
  <c r="AB54" i="7"/>
  <c r="AA52" i="7"/>
  <c r="AB50" i="7"/>
  <c r="AA48" i="7"/>
  <c r="AB46" i="7"/>
  <c r="AA44" i="7"/>
  <c r="AB42" i="7"/>
  <c r="AA40" i="7"/>
  <c r="AB38" i="7"/>
  <c r="AA36" i="7"/>
  <c r="AB34" i="7"/>
  <c r="AA32" i="7"/>
  <c r="AB30" i="7"/>
  <c r="AA28" i="7"/>
  <c r="AB26" i="7"/>
  <c r="AA24" i="7"/>
  <c r="AB22" i="7"/>
  <c r="AA21" i="7"/>
  <c r="AB19" i="7"/>
  <c r="AA18" i="7"/>
  <c r="AB16" i="7"/>
  <c r="X173" i="7"/>
  <c r="W151" i="7"/>
  <c r="AA151" i="7"/>
  <c r="W135" i="7"/>
  <c r="AA135" i="7"/>
  <c r="W119" i="7"/>
  <c r="AA119" i="7"/>
  <c r="W115" i="7"/>
  <c r="AA115" i="7"/>
  <c r="W103" i="7"/>
  <c r="AA103" i="7"/>
  <c r="W95" i="7"/>
  <c r="AA95" i="7"/>
  <c r="W75" i="7"/>
  <c r="AA75" i="7"/>
  <c r="W55" i="7"/>
  <c r="AA55" i="7"/>
  <c r="AA171" i="7"/>
  <c r="AF174" i="7"/>
  <c r="X169" i="7"/>
  <c r="X165" i="7"/>
  <c r="W161" i="7"/>
  <c r="AA161" i="7"/>
  <c r="AA157" i="7"/>
  <c r="W157" i="7"/>
  <c r="W153" i="7"/>
  <c r="AA153" i="7"/>
  <c r="X149" i="7"/>
  <c r="X145" i="7"/>
  <c r="AA141" i="7"/>
  <c r="W141" i="7"/>
  <c r="W137" i="7"/>
  <c r="AA137" i="7"/>
  <c r="X133" i="7"/>
  <c r="AA133" i="7"/>
  <c r="W133" i="7"/>
  <c r="X129" i="7"/>
  <c r="W129" i="7"/>
  <c r="AA129" i="7"/>
  <c r="X125" i="7"/>
  <c r="AA125" i="7"/>
  <c r="W125" i="7"/>
  <c r="X121" i="7"/>
  <c r="W121" i="7"/>
  <c r="AA121" i="7"/>
  <c r="X117" i="7"/>
  <c r="AA117" i="7"/>
  <c r="W117" i="7"/>
  <c r="X113" i="7"/>
  <c r="W113" i="7"/>
  <c r="AA113" i="7"/>
  <c r="X109" i="7"/>
  <c r="AA109" i="7"/>
  <c r="W109" i="7"/>
  <c r="X105" i="7"/>
  <c r="W105" i="7"/>
  <c r="AA105" i="7"/>
  <c r="X101" i="7"/>
  <c r="AA101" i="7"/>
  <c r="W101" i="7"/>
  <c r="X97" i="7"/>
  <c r="W97" i="7"/>
  <c r="AA97" i="7"/>
  <c r="X93" i="7"/>
  <c r="AA93" i="7"/>
  <c r="W93" i="7"/>
  <c r="X89" i="7"/>
  <c r="W89" i="7"/>
  <c r="AA89" i="7"/>
  <c r="X85" i="7"/>
  <c r="AA85" i="7"/>
  <c r="W85" i="7"/>
  <c r="X81" i="7"/>
  <c r="W81" i="7"/>
  <c r="AA81" i="7"/>
  <c r="X77" i="7"/>
  <c r="AA77" i="7"/>
  <c r="W77" i="7"/>
  <c r="X73" i="7"/>
  <c r="W73" i="7"/>
  <c r="AA73" i="7"/>
  <c r="X69" i="7"/>
  <c r="AA69" i="7"/>
  <c r="W69" i="7"/>
  <c r="X65" i="7"/>
  <c r="W65" i="7"/>
  <c r="AA65" i="7"/>
  <c r="X61" i="7"/>
  <c r="W61" i="7"/>
  <c r="AA61" i="7"/>
  <c r="X57" i="7"/>
  <c r="W57" i="7"/>
  <c r="AA57" i="7"/>
  <c r="W3" i="7"/>
  <c r="AD171" i="7"/>
  <c r="AG174" i="7"/>
  <c r="AA170" i="7"/>
  <c r="W170" i="7"/>
  <c r="AE173" i="7"/>
  <c r="W163" i="7"/>
  <c r="AA163" i="7"/>
  <c r="W155" i="7"/>
  <c r="AA155" i="7"/>
  <c r="W143" i="7"/>
  <c r="AA143" i="7"/>
  <c r="W127" i="7"/>
  <c r="AA127" i="7"/>
  <c r="W111" i="7"/>
  <c r="AA111" i="7"/>
  <c r="W91" i="7"/>
  <c r="AA91" i="7"/>
  <c r="W83" i="7"/>
  <c r="AA83" i="7"/>
  <c r="W71" i="7"/>
  <c r="AA71" i="7"/>
  <c r="W59" i="7"/>
  <c r="AA59" i="7"/>
  <c r="AF171" i="7"/>
  <c r="AA165" i="7"/>
  <c r="W165" i="7"/>
  <c r="X161" i="7"/>
  <c r="X157" i="7"/>
  <c r="X153" i="7"/>
  <c r="AA149" i="7"/>
  <c r="W149" i="7"/>
  <c r="W145" i="7"/>
  <c r="AA145" i="7"/>
  <c r="X141" i="7"/>
  <c r="X137" i="7"/>
  <c r="X171" i="7"/>
  <c r="X168" i="7"/>
  <c r="AA166" i="7"/>
  <c r="W166" i="7"/>
  <c r="AE169" i="7"/>
  <c r="AD168" i="7"/>
  <c r="AB164" i="7"/>
  <c r="X162" i="7"/>
  <c r="AA162" i="7"/>
  <c r="W162" i="7"/>
  <c r="AB160" i="7"/>
  <c r="AA158" i="7"/>
  <c r="W158" i="7"/>
  <c r="AB156" i="7"/>
  <c r="AA154" i="7"/>
  <c r="W154" i="7"/>
  <c r="AB152" i="7"/>
  <c r="AA150" i="7"/>
  <c r="W150" i="7"/>
  <c r="AB148" i="7"/>
  <c r="AA146" i="7"/>
  <c r="W146" i="7"/>
  <c r="AB144" i="7"/>
  <c r="AA142" i="7"/>
  <c r="W142" i="7"/>
  <c r="AB140" i="7"/>
  <c r="AA138" i="7"/>
  <c r="W138" i="7"/>
  <c r="AB136" i="7"/>
  <c r="AA134" i="7"/>
  <c r="W134" i="7"/>
  <c r="AB132" i="7"/>
  <c r="AA130" i="7"/>
  <c r="W130" i="7"/>
  <c r="AB128" i="7"/>
  <c r="AA126" i="7"/>
  <c r="W126" i="7"/>
  <c r="AB124" i="7"/>
  <c r="AA122" i="7"/>
  <c r="W122" i="7"/>
  <c r="AB120" i="7"/>
  <c r="AA118" i="7"/>
  <c r="W118" i="7"/>
  <c r="AB116" i="7"/>
  <c r="AA114" i="7"/>
  <c r="W114" i="7"/>
  <c r="AB112" i="7"/>
  <c r="AA110" i="7"/>
  <c r="W110" i="7"/>
  <c r="AB108" i="7"/>
  <c r="AA106" i="7"/>
  <c r="W106" i="7"/>
  <c r="AB104" i="7"/>
  <c r="AA102" i="7"/>
  <c r="W102" i="7"/>
  <c r="AB100" i="7"/>
  <c r="AA98" i="7"/>
  <c r="W98" i="7"/>
  <c r="AB96" i="7"/>
  <c r="AA94" i="7"/>
  <c r="W94" i="7"/>
  <c r="AB92" i="7"/>
  <c r="AA90" i="7"/>
  <c r="W90" i="7"/>
  <c r="AB88" i="7"/>
  <c r="AA86" i="7"/>
  <c r="W86" i="7"/>
  <c r="AB84" i="7"/>
  <c r="AA82" i="7"/>
  <c r="W82" i="7"/>
  <c r="AB80" i="7"/>
  <c r="AA78" i="7"/>
  <c r="W78" i="7"/>
  <c r="AB76" i="7"/>
  <c r="AA74" i="7"/>
  <c r="W74" i="7"/>
  <c r="AB72" i="7"/>
  <c r="AA70" i="7"/>
  <c r="W70" i="7"/>
  <c r="AB68" i="7"/>
  <c r="AA66" i="7"/>
  <c r="W66" i="7"/>
  <c r="AB64" i="7"/>
  <c r="AA62" i="7"/>
  <c r="W62" i="7"/>
  <c r="AB60" i="7"/>
  <c r="AA58" i="7"/>
  <c r="W58" i="7"/>
  <c r="AB56" i="7"/>
  <c r="AA54" i="7"/>
  <c r="AB52" i="7"/>
  <c r="AA50" i="7"/>
  <c r="AB48" i="7"/>
  <c r="AA46" i="7"/>
  <c r="AB44" i="7"/>
  <c r="AA42" i="7"/>
  <c r="AB40" i="7"/>
  <c r="AA38" i="7"/>
  <c r="AB36" i="7"/>
  <c r="AA34" i="7"/>
  <c r="AB32" i="7"/>
  <c r="AA30" i="7"/>
  <c r="AB28" i="7"/>
  <c r="AA26" i="7"/>
  <c r="AB24" i="7"/>
  <c r="AA22" i="7"/>
  <c r="AB21" i="7"/>
  <c r="AA19" i="7"/>
  <c r="AB18" i="7"/>
  <c r="AA16" i="7"/>
  <c r="AA168" i="7"/>
  <c r="AE171" i="7"/>
  <c r="W168" i="7"/>
  <c r="AB173" i="7"/>
  <c r="W171" i="7"/>
  <c r="Y171" i="7"/>
  <c r="AI174" i="7"/>
  <c r="AI169" i="7"/>
  <c r="Y170" i="7"/>
  <c r="AI173" i="7"/>
  <c r="AI171" i="7"/>
  <c r="AI170" i="7"/>
  <c r="AI172" i="7"/>
  <c r="Y169" i="7"/>
  <c r="AD23" i="7"/>
  <c r="AD167" i="7"/>
  <c r="AD166" i="7"/>
  <c r="AD165" i="7"/>
  <c r="AD163" i="7"/>
  <c r="AD164" i="7"/>
  <c r="AB3" i="7"/>
  <c r="AH171" i="7"/>
  <c r="AH173" i="7"/>
  <c r="AG171" i="7"/>
  <c r="AG173" i="7"/>
  <c r="Y3" i="7"/>
  <c r="AF173" i="7"/>
  <c r="AJ173" i="7"/>
  <c r="AJ171" i="7"/>
  <c r="AI168" i="7"/>
  <c r="AI162" i="7"/>
  <c r="AI166" i="7"/>
  <c r="AI164" i="7"/>
  <c r="AI161" i="7"/>
  <c r="AI163" i="7"/>
  <c r="AI165" i="7"/>
  <c r="Y167" i="7"/>
  <c r="AI167" i="7"/>
  <c r="X3" i="7"/>
  <c r="AH170" i="7"/>
  <c r="Y166" i="7"/>
  <c r="Y163" i="7"/>
  <c r="Y161" i="7"/>
  <c r="AD159" i="7"/>
  <c r="AH162" i="7"/>
  <c r="AD156" i="7"/>
  <c r="AE156" i="7"/>
  <c r="AI157" i="7"/>
  <c r="AF158" i="7"/>
  <c r="AI152" i="7"/>
  <c r="AH153" i="7"/>
  <c r="AF147" i="7"/>
  <c r="AD151" i="7"/>
  <c r="AJ147" i="7"/>
  <c r="AI147" i="7"/>
  <c r="AG146" i="7"/>
  <c r="AJ146" i="7"/>
  <c r="AE144" i="7"/>
  <c r="AJ139" i="7"/>
  <c r="Y139" i="7"/>
  <c r="Y138" i="7"/>
  <c r="AI137" i="7"/>
  <c r="AG136" i="7"/>
  <c r="AJ136" i="7"/>
  <c r="AF136" i="7"/>
  <c r="AD136" i="7"/>
  <c r="AH136" i="7"/>
  <c r="AG125" i="7"/>
  <c r="AD126" i="7"/>
  <c r="AI127" i="7"/>
  <c r="AF125" i="7"/>
  <c r="AJ124" i="7"/>
  <c r="AH122" i="7"/>
  <c r="AD123" i="7"/>
  <c r="Y119" i="7"/>
  <c r="AF120" i="7"/>
  <c r="AE120" i="7"/>
  <c r="Y116" i="7"/>
  <c r="AJ118" i="7"/>
  <c r="AF122" i="7"/>
  <c r="AJ117" i="7"/>
  <c r="AI117" i="7"/>
  <c r="AE116" i="7"/>
  <c r="AF116" i="7"/>
  <c r="AE115" i="7"/>
  <c r="AD118" i="7"/>
  <c r="AD110" i="7"/>
  <c r="AI115" i="7"/>
  <c r="Y103" i="7"/>
  <c r="AE106" i="7"/>
  <c r="AE102" i="7"/>
  <c r="Y100" i="7"/>
  <c r="AH103" i="7"/>
  <c r="AJ106" i="7"/>
  <c r="Y99" i="7"/>
  <c r="AD98" i="7"/>
  <c r="AD95" i="7"/>
  <c r="AG98" i="7"/>
  <c r="AF100" i="7"/>
  <c r="AD94" i="7"/>
  <c r="Y93" i="7"/>
  <c r="AD97" i="7"/>
  <c r="AD92" i="7"/>
  <c r="AI93" i="7"/>
  <c r="AD89" i="7"/>
  <c r="AG88" i="7"/>
  <c r="AI91" i="7"/>
  <c r="AF95" i="7"/>
  <c r="Y87" i="7"/>
  <c r="AD90" i="7"/>
  <c r="AF88" i="7"/>
  <c r="AH86" i="7"/>
  <c r="AI84" i="7"/>
  <c r="AH77" i="7"/>
  <c r="AF84" i="7"/>
  <c r="AH74" i="7"/>
  <c r="AG74" i="7"/>
  <c r="AE77" i="7"/>
  <c r="Y73" i="7"/>
  <c r="AE76" i="7"/>
  <c r="AF74" i="7"/>
  <c r="AE74" i="7"/>
  <c r="Y68" i="7"/>
  <c r="AJ69" i="7"/>
  <c r="AE69" i="7"/>
  <c r="AD67" i="7"/>
  <c r="AE66" i="7"/>
  <c r="AD65" i="7"/>
  <c r="AG62" i="7"/>
  <c r="AF66" i="7"/>
  <c r="Y58" i="7"/>
  <c r="Y57" i="7"/>
  <c r="AH59" i="7"/>
  <c r="AG59" i="7"/>
  <c r="Y55" i="7"/>
  <c r="AJ56" i="7"/>
  <c r="AI56" i="7"/>
  <c r="W53" i="7"/>
  <c r="AD52" i="7"/>
  <c r="Y52" i="7"/>
  <c r="Y50" i="7"/>
  <c r="X50" i="7"/>
  <c r="W50" i="7"/>
  <c r="AF49" i="7"/>
  <c r="X48" i="7"/>
  <c r="AJ49" i="7"/>
  <c r="X46" i="7"/>
  <c r="AI52" i="7"/>
  <c r="AG47" i="7"/>
  <c r="AJ47" i="7"/>
  <c r="Y44" i="7"/>
  <c r="AE46" i="7"/>
  <c r="AD47" i="7"/>
  <c r="W43" i="7"/>
  <c r="X43" i="7"/>
  <c r="X42" i="7"/>
  <c r="Y41" i="7"/>
  <c r="X41" i="7"/>
  <c r="W41" i="7"/>
  <c r="AD40" i="7"/>
  <c r="W40" i="7"/>
  <c r="AJ42" i="7"/>
  <c r="X37" i="7"/>
  <c r="AD37" i="7"/>
  <c r="Y36" i="7"/>
  <c r="W34" i="7"/>
  <c r="X33" i="7"/>
  <c r="AD36" i="7"/>
  <c r="Y32" i="7"/>
  <c r="AJ30" i="7"/>
  <c r="AI35" i="7"/>
  <c r="AH32" i="7"/>
  <c r="AG32" i="7"/>
  <c r="W27" i="7"/>
  <c r="AG26" i="7"/>
  <c r="AF24" i="7"/>
  <c r="X24" i="7"/>
  <c r="AD27" i="7"/>
  <c r="W23" i="7"/>
  <c r="W22" i="7"/>
  <c r="Y22" i="7"/>
  <c r="Y21" i="7"/>
  <c r="AH24" i="7"/>
  <c r="X21" i="7"/>
  <c r="W21" i="7"/>
  <c r="Y20" i="7"/>
  <c r="W19" i="7"/>
  <c r="AJ24" i="7"/>
  <c r="X17" i="7"/>
  <c r="W17" i="7"/>
  <c r="Y16" i="7"/>
  <c r="Y15" i="7"/>
  <c r="Y13" i="7"/>
  <c r="AB13" i="7"/>
  <c r="Y12" i="7"/>
  <c r="AB12" i="7"/>
  <c r="Y11" i="7"/>
  <c r="AB11" i="7"/>
  <c r="X11" i="7"/>
  <c r="X10" i="7"/>
  <c r="AB10" i="7"/>
  <c r="AB9" i="7"/>
  <c r="AA8" i="7"/>
  <c r="W7" i="7"/>
  <c r="AA7" i="7"/>
  <c r="AB6" i="7"/>
  <c r="X6" i="7"/>
  <c r="AA6" i="7"/>
  <c r="X5" i="7"/>
  <c r="Y5" i="7"/>
  <c r="X4" i="7"/>
  <c r="W4" i="7"/>
  <c r="AB4" i="7"/>
  <c r="AA4" i="7"/>
  <c r="AK175" i="7" l="1"/>
  <c r="AK174" i="7"/>
  <c r="AK171" i="7"/>
  <c r="AK173" i="7"/>
  <c r="AD24" i="7"/>
  <c r="AJ168" i="7"/>
  <c r="AK168" i="7" s="1"/>
  <c r="AJ170" i="7"/>
  <c r="AK170" i="7" s="1"/>
  <c r="AJ131" i="7"/>
  <c r="AK56" i="7"/>
  <c r="AJ104" i="7"/>
  <c r="AJ53" i="7"/>
  <c r="AJ114" i="7"/>
  <c r="AJ162" i="7"/>
  <c r="AJ125" i="7"/>
  <c r="AK147" i="7"/>
  <c r="AJ27" i="7"/>
  <c r="AJ48" i="7"/>
  <c r="AJ43" i="7"/>
  <c r="AJ59" i="7"/>
  <c r="AJ81" i="7"/>
  <c r="AJ79" i="7"/>
  <c r="AJ89" i="7"/>
  <c r="AJ86" i="7"/>
  <c r="AI66" i="7"/>
  <c r="AI111" i="7"/>
  <c r="AI32" i="7"/>
  <c r="AI68" i="7"/>
  <c r="AI26" i="7"/>
  <c r="X44" i="7"/>
  <c r="Y108" i="7"/>
  <c r="X29" i="7"/>
  <c r="Y111" i="7"/>
  <c r="AI122" i="7"/>
  <c r="X15" i="7"/>
  <c r="X35" i="7"/>
  <c r="Y96" i="7"/>
  <c r="AI103" i="7"/>
  <c r="AI140" i="7"/>
  <c r="X22" i="7"/>
  <c r="X31" i="7"/>
  <c r="AK117" i="7"/>
  <c r="X14" i="7"/>
  <c r="AI42" i="7"/>
  <c r="AK42" i="7" s="1"/>
  <c r="Y134" i="7"/>
  <c r="AH62" i="7"/>
  <c r="AH128" i="7"/>
  <c r="AH90" i="7"/>
  <c r="AH146" i="7"/>
  <c r="AH25" i="7"/>
  <c r="AH48" i="7"/>
  <c r="AH97" i="7"/>
  <c r="AH134" i="7"/>
  <c r="AH127" i="7"/>
  <c r="AH167" i="7"/>
  <c r="AH168" i="7"/>
  <c r="AH49" i="7"/>
  <c r="AH91" i="7"/>
  <c r="AH82" i="7"/>
  <c r="AH84" i="7"/>
  <c r="AH158" i="7"/>
  <c r="AH76" i="7"/>
  <c r="AH30" i="7"/>
  <c r="AH44" i="7"/>
  <c r="AH172" i="7"/>
  <c r="AH45" i="7"/>
  <c r="AH157" i="7"/>
  <c r="AH169" i="7"/>
  <c r="AH23" i="7"/>
  <c r="AH50" i="7"/>
  <c r="AH63" i="7"/>
  <c r="AH147" i="7"/>
  <c r="AG51" i="7"/>
  <c r="X53" i="7"/>
  <c r="AG120" i="7"/>
  <c r="W6" i="7"/>
  <c r="AG139" i="7"/>
  <c r="AG157" i="7"/>
  <c r="AG76" i="7"/>
  <c r="AG124" i="7"/>
  <c r="AG123" i="7"/>
  <c r="W14" i="7"/>
  <c r="W15" i="7"/>
  <c r="AG84" i="7"/>
  <c r="AB14" i="7"/>
  <c r="W39" i="7"/>
  <c r="AF127" i="7"/>
  <c r="AF128" i="7"/>
  <c r="AF168" i="7"/>
  <c r="AF29" i="7"/>
  <c r="AF64" i="7"/>
  <c r="AF25" i="7"/>
  <c r="AF93" i="7"/>
  <c r="AF115" i="7"/>
  <c r="AA13" i="7"/>
  <c r="AF36" i="7"/>
  <c r="AF110" i="7"/>
  <c r="AF123" i="7"/>
  <c r="AE59" i="7"/>
  <c r="AE147" i="7"/>
  <c r="AE150" i="7"/>
  <c r="AE81" i="7"/>
  <c r="Y4" i="7"/>
  <c r="AE149" i="7"/>
  <c r="W5" i="7"/>
  <c r="Y53" i="7"/>
  <c r="Y31" i="7"/>
  <c r="AE70" i="7"/>
  <c r="AE24" i="7"/>
  <c r="W29" i="7"/>
  <c r="W31" i="7"/>
  <c r="AE37" i="7"/>
  <c r="AE55" i="7"/>
  <c r="Y65" i="7"/>
  <c r="Y132" i="7"/>
  <c r="Y135" i="7"/>
  <c r="Y140" i="7"/>
  <c r="Y156" i="7"/>
  <c r="Y43" i="7"/>
  <c r="Y67" i="7"/>
  <c r="Y115" i="7"/>
  <c r="Y141" i="7"/>
  <c r="Y17" i="7"/>
  <c r="W18" i="7"/>
  <c r="Y29" i="7"/>
  <c r="W49" i="7"/>
  <c r="AE84" i="7"/>
  <c r="Y107" i="7"/>
  <c r="Y121" i="7"/>
  <c r="Y158" i="7"/>
  <c r="W44" i="7"/>
  <c r="Y147" i="7"/>
  <c r="AD83" i="7"/>
  <c r="AD84" i="7"/>
  <c r="AF26" i="7"/>
  <c r="AD50" i="7"/>
  <c r="AD51" i="7"/>
  <c r="AH66" i="7"/>
  <c r="AD81" i="7"/>
  <c r="AJ95" i="7"/>
  <c r="AJ93" i="7"/>
  <c r="AK93" i="7" s="1"/>
  <c r="AG30" i="7"/>
  <c r="W28" i="7"/>
  <c r="AJ41" i="7"/>
  <c r="AJ40" i="7"/>
  <c r="X45" i="7"/>
  <c r="AI47" i="7"/>
  <c r="AK47" i="7" s="1"/>
  <c r="AI48" i="7"/>
  <c r="Y45" i="7"/>
  <c r="Y60" i="7"/>
  <c r="AI63" i="7"/>
  <c r="AI60" i="7"/>
  <c r="AG72" i="7"/>
  <c r="AG70" i="7"/>
  <c r="Y66" i="7"/>
  <c r="AE68" i="7"/>
  <c r="AJ91" i="7"/>
  <c r="AK91" i="7" s="1"/>
  <c r="Y28" i="7"/>
  <c r="AI31" i="7"/>
  <c r="X28" i="7"/>
  <c r="AH35" i="7"/>
  <c r="AH38" i="7"/>
  <c r="AE62" i="7"/>
  <c r="AE60" i="7"/>
  <c r="AE61" i="7"/>
  <c r="AF69" i="7"/>
  <c r="AF68" i="7"/>
  <c r="AI71" i="7"/>
  <c r="AF77" i="7"/>
  <c r="AE87" i="7"/>
  <c r="AE86" i="7"/>
  <c r="AE123" i="7"/>
  <c r="AD124" i="7"/>
  <c r="AD121" i="7"/>
  <c r="AH130" i="7"/>
  <c r="AG158" i="7"/>
  <c r="X12" i="7"/>
  <c r="X13" i="7"/>
  <c r="W20" i="7"/>
  <c r="AE23" i="7"/>
  <c r="AE32" i="7"/>
  <c r="W26" i="7"/>
  <c r="AF27" i="7"/>
  <c r="AJ31" i="7"/>
  <c r="AJ33" i="7"/>
  <c r="W37" i="7"/>
  <c r="AE39" i="7"/>
  <c r="Y38" i="7"/>
  <c r="AJ46" i="7"/>
  <c r="AH52" i="7"/>
  <c r="AD64" i="7"/>
  <c r="AG69" i="7"/>
  <c r="AG67" i="7"/>
  <c r="AE79" i="7"/>
  <c r="AG77" i="7"/>
  <c r="AF87" i="7"/>
  <c r="AF85" i="7"/>
  <c r="AG109" i="7"/>
  <c r="AH129" i="7"/>
  <c r="AE132" i="7"/>
  <c r="AE131" i="7"/>
  <c r="AE133" i="7"/>
  <c r="AA9" i="7"/>
  <c r="W9" i="7"/>
  <c r="W35" i="7"/>
  <c r="AE38" i="7"/>
  <c r="AJ39" i="7"/>
  <c r="AJ38" i="7"/>
  <c r="AJ35" i="7"/>
  <c r="AK35" i="7" s="1"/>
  <c r="AF42" i="7"/>
  <c r="AE50" i="7"/>
  <c r="W47" i="7"/>
  <c r="AD77" i="7"/>
  <c r="AD76" i="7"/>
  <c r="AE96" i="7"/>
  <c r="AE101" i="7"/>
  <c r="AE97" i="7"/>
  <c r="AF105" i="7"/>
  <c r="AF104" i="7"/>
  <c r="AE128" i="7"/>
  <c r="AE127" i="7"/>
  <c r="Y125" i="7"/>
  <c r="AG152" i="7"/>
  <c r="AG151" i="7"/>
  <c r="AG127" i="7"/>
  <c r="AG126" i="7"/>
  <c r="AG128" i="7"/>
  <c r="AG135" i="7"/>
  <c r="AG134" i="7"/>
  <c r="AG133" i="7"/>
  <c r="AG138" i="7"/>
  <c r="AG137" i="7"/>
  <c r="AE139" i="7"/>
  <c r="Y136" i="7"/>
  <c r="AE138" i="7"/>
  <c r="AE142" i="7"/>
  <c r="Y159" i="7"/>
  <c r="AJ26" i="7"/>
  <c r="AJ25" i="7"/>
  <c r="AF32" i="7"/>
  <c r="AF30" i="7"/>
  <c r="AE52" i="7"/>
  <c r="AF59" i="7"/>
  <c r="AD66" i="7"/>
  <c r="AF82" i="7"/>
  <c r="AF83" i="7"/>
  <c r="AF81" i="7"/>
  <c r="AI104" i="7"/>
  <c r="AI106" i="7"/>
  <c r="AK106" i="7" s="1"/>
  <c r="AI105" i="7"/>
  <c r="Y101" i="7"/>
  <c r="AD150" i="7"/>
  <c r="AJ151" i="7"/>
  <c r="AJ148" i="7"/>
  <c r="AJ153" i="7"/>
  <c r="AG35" i="7"/>
  <c r="AG34" i="7"/>
  <c r="X32" i="7"/>
  <c r="W32" i="7"/>
  <c r="AD62" i="7"/>
  <c r="AJ63" i="7"/>
  <c r="AF76" i="7"/>
  <c r="AJ96" i="7"/>
  <c r="Y124" i="7"/>
  <c r="AI124" i="7"/>
  <c r="AK124" i="7" s="1"/>
  <c r="AD28" i="7"/>
  <c r="AE36" i="7"/>
  <c r="Y33" i="7"/>
  <c r="W33" i="7"/>
  <c r="AD79" i="7"/>
  <c r="AF109" i="7"/>
  <c r="AF108" i="7"/>
  <c r="AF112" i="7"/>
  <c r="AF106" i="7"/>
  <c r="AF23" i="7"/>
  <c r="AD25" i="7"/>
  <c r="AF31" i="7"/>
  <c r="AF40" i="7"/>
  <c r="AF38" i="7"/>
  <c r="AD43" i="7"/>
  <c r="AD48" i="7"/>
  <c r="AD45" i="7"/>
  <c r="AH56" i="7"/>
  <c r="AF61" i="7"/>
  <c r="AF60" i="7"/>
  <c r="AH64" i="7"/>
  <c r="AH69" i="7"/>
  <c r="AH68" i="7"/>
  <c r="AH72" i="7"/>
  <c r="AF79" i="7"/>
  <c r="AD78" i="7"/>
  <c r="AG86" i="7"/>
  <c r="AG117" i="7"/>
  <c r="AD35" i="7"/>
  <c r="AD44" i="7"/>
  <c r="AH46" i="7"/>
  <c r="AI51" i="7"/>
  <c r="AI55" i="7"/>
  <c r="Y48" i="7"/>
  <c r="AH57" i="7"/>
  <c r="AG65" i="7"/>
  <c r="AG58" i="7"/>
  <c r="AG60" i="7"/>
  <c r="W10" i="7"/>
  <c r="AA10" i="7"/>
  <c r="Y10" i="7"/>
  <c r="AH28" i="7"/>
  <c r="AI28" i="7"/>
  <c r="AE35" i="7"/>
  <c r="AI39" i="7"/>
  <c r="AI46" i="7"/>
  <c r="AE47" i="7"/>
  <c r="AH51" i="7"/>
  <c r="AF58" i="7"/>
  <c r="AH61" i="7"/>
  <c r="AH60" i="7"/>
  <c r="AI61" i="7"/>
  <c r="AJ66" i="7"/>
  <c r="AJ70" i="7"/>
  <c r="AJ64" i="7"/>
  <c r="AJ68" i="7"/>
  <c r="AH79" i="7"/>
  <c r="AH85" i="7"/>
  <c r="AH83" i="7"/>
  <c r="AG93" i="7"/>
  <c r="AG92" i="7"/>
  <c r="AH94" i="7"/>
  <c r="AH92" i="7"/>
  <c r="AH93" i="7"/>
  <c r="Y94" i="7"/>
  <c r="AG100" i="7"/>
  <c r="AG97" i="7"/>
  <c r="AI107" i="7"/>
  <c r="AH108" i="7"/>
  <c r="AH107" i="7"/>
  <c r="AH109" i="7"/>
  <c r="AH106" i="7"/>
  <c r="AH105" i="7"/>
  <c r="AJ108" i="7"/>
  <c r="AG116" i="7"/>
  <c r="AG113" i="7"/>
  <c r="AG115" i="7"/>
  <c r="AJ130" i="7"/>
  <c r="AJ128" i="7"/>
  <c r="AJ129" i="7"/>
  <c r="AH161" i="7"/>
  <c r="AJ32" i="7"/>
  <c r="W51" i="7"/>
  <c r="AE54" i="7"/>
  <c r="AE51" i="7"/>
  <c r="AE58" i="7"/>
  <c r="AE53" i="7"/>
  <c r="AE57" i="7"/>
  <c r="AD59" i="7"/>
  <c r="AD58" i="7"/>
  <c r="AJ61" i="7"/>
  <c r="AJ60" i="7"/>
  <c r="AI67" i="7"/>
  <c r="Y64" i="7"/>
  <c r="AD127" i="7"/>
  <c r="AD128" i="7"/>
  <c r="AD140" i="7"/>
  <c r="AD143" i="7"/>
  <c r="AF152" i="7"/>
  <c r="AF155" i="7"/>
  <c r="AF151" i="7"/>
  <c r="AF153" i="7"/>
  <c r="AF54" i="7"/>
  <c r="AF52" i="7"/>
  <c r="AF53" i="7"/>
  <c r="W24" i="7"/>
  <c r="AE27" i="7"/>
  <c r="Y24" i="7"/>
  <c r="AD29" i="7"/>
  <c r="AI37" i="7"/>
  <c r="AI36" i="7"/>
  <c r="Y34" i="7"/>
  <c r="X34" i="7"/>
  <c r="AE40" i="7"/>
  <c r="AG48" i="7"/>
  <c r="AG45" i="7"/>
  <c r="AG54" i="7"/>
  <c r="AG52" i="7"/>
  <c r="AG53" i="7"/>
  <c r="AJ52" i="7"/>
  <c r="AK52" i="7" s="1"/>
  <c r="AJ62" i="7"/>
  <c r="AJ88" i="7"/>
  <c r="AG105" i="7"/>
  <c r="AG104" i="7"/>
  <c r="AD148" i="7"/>
  <c r="AD149" i="7"/>
  <c r="AF160" i="7"/>
  <c r="AF163" i="7"/>
  <c r="AE165" i="7"/>
  <c r="Y162" i="7"/>
  <c r="AE164" i="7"/>
  <c r="AE163" i="7"/>
  <c r="Y7" i="7"/>
  <c r="X7" i="7"/>
  <c r="AB8" i="7"/>
  <c r="W8" i="7"/>
  <c r="Y23" i="7"/>
  <c r="X23" i="7"/>
  <c r="AI25" i="7"/>
  <c r="AE29" i="7"/>
  <c r="X38" i="7"/>
  <c r="AI38" i="7"/>
  <c r="AI40" i="7"/>
  <c r="AG40" i="7"/>
  <c r="AG49" i="7"/>
  <c r="AH53" i="7"/>
  <c r="AH54" i="7"/>
  <c r="AG75" i="7"/>
  <c r="AG79" i="7"/>
  <c r="Y80" i="7"/>
  <c r="AE83" i="7"/>
  <c r="Y88" i="7"/>
  <c r="AE91" i="7"/>
  <c r="AH96" i="7"/>
  <c r="AH95" i="7"/>
  <c r="Y9" i="7"/>
  <c r="X9" i="7"/>
  <c r="AI30" i="7"/>
  <c r="AK30" i="7" s="1"/>
  <c r="X51" i="7"/>
  <c r="Y51" i="7"/>
  <c r="AI53" i="7"/>
  <c r="AI54" i="7"/>
  <c r="Y61" i="7"/>
  <c r="AD68" i="7"/>
  <c r="AD73" i="7"/>
  <c r="AD72" i="7"/>
  <c r="X8" i="7"/>
  <c r="Y8" i="7"/>
  <c r="AH26" i="7"/>
  <c r="AF33" i="7"/>
  <c r="AI41" i="7"/>
  <c r="AH55" i="7"/>
  <c r="AJ54" i="7"/>
  <c r="AG130" i="7"/>
  <c r="AG149" i="7"/>
  <c r="AG153" i="7"/>
  <c r="Y6" i="7"/>
  <c r="AH33" i="7"/>
  <c r="AD70" i="7"/>
  <c r="AH27" i="7"/>
  <c r="AD34" i="7"/>
  <c r="AF39" i="7"/>
  <c r="AG37" i="7"/>
  <c r="AG42" i="7"/>
  <c r="W45" i="7"/>
  <c r="Y49" i="7"/>
  <c r="X49" i="7"/>
  <c r="AD53" i="7"/>
  <c r="AF51" i="7"/>
  <c r="W54" i="7"/>
  <c r="AG57" i="7"/>
  <c r="AE100" i="7"/>
  <c r="AF132" i="7"/>
  <c r="AF129" i="7"/>
  <c r="AF133" i="7"/>
  <c r="AF149" i="7"/>
  <c r="AJ150" i="7"/>
  <c r="Y154" i="7"/>
  <c r="AA11" i="7"/>
  <c r="W11" i="7"/>
  <c r="Y18" i="7"/>
  <c r="X18" i="7"/>
  <c r="AG29" i="7"/>
  <c r="AI27" i="7"/>
  <c r="AG33" i="7"/>
  <c r="W30" i="7"/>
  <c r="AG31" i="7"/>
  <c r="AG39" i="7"/>
  <c r="W36" i="7"/>
  <c r="AG38" i="7"/>
  <c r="AH39" i="7"/>
  <c r="W42" i="7"/>
  <c r="AE45" i="7"/>
  <c r="AH42" i="7"/>
  <c r="AF44" i="7"/>
  <c r="AG61" i="7"/>
  <c r="AF67" i="7"/>
  <c r="AI64" i="7"/>
  <c r="AH78" i="7"/>
  <c r="AG94" i="7"/>
  <c r="AF99" i="7"/>
  <c r="AF97" i="7"/>
  <c r="AJ102" i="7"/>
  <c r="AG112" i="7"/>
  <c r="AG108" i="7"/>
  <c r="AH117" i="7"/>
  <c r="AH116" i="7"/>
  <c r="Y127" i="7"/>
  <c r="AI130" i="7"/>
  <c r="AI134" i="7"/>
  <c r="AG132" i="7"/>
  <c r="AG129" i="7"/>
  <c r="AF141" i="7"/>
  <c r="AF146" i="7"/>
  <c r="AF144" i="7"/>
  <c r="AF142" i="7"/>
  <c r="AJ157" i="7"/>
  <c r="AK157" i="7" s="1"/>
  <c r="AJ156" i="7"/>
  <c r="AJ160" i="7"/>
  <c r="AG167" i="7"/>
  <c r="AG168" i="7"/>
  <c r="AG165" i="7"/>
  <c r="Y165" i="7"/>
  <c r="Y25" i="7"/>
  <c r="X25" i="7"/>
  <c r="AJ28" i="7"/>
  <c r="AI33" i="7"/>
  <c r="X30" i="7"/>
  <c r="Y30" i="7"/>
  <c r="AJ36" i="7"/>
  <c r="AD38" i="7"/>
  <c r="AF35" i="7"/>
  <c r="AJ44" i="7"/>
  <c r="AE49" i="7"/>
  <c r="W46" i="7"/>
  <c r="Y46" i="7"/>
  <c r="AE48" i="7"/>
  <c r="AF47" i="7"/>
  <c r="AE56" i="7"/>
  <c r="AD63" i="7"/>
  <c r="AF62" i="7"/>
  <c r="AD69" i="7"/>
  <c r="Y71" i="7"/>
  <c r="AI74" i="7"/>
  <c r="AD75" i="7"/>
  <c r="AJ78" i="7"/>
  <c r="AJ82" i="7"/>
  <c r="AJ80" i="7"/>
  <c r="Y82" i="7"/>
  <c r="AI85" i="7"/>
  <c r="AI89" i="7"/>
  <c r="AI83" i="7"/>
  <c r="AJ90" i="7"/>
  <c r="AH99" i="7"/>
  <c r="AH100" i="7"/>
  <c r="AD102" i="7"/>
  <c r="AD105" i="7"/>
  <c r="AD103" i="7"/>
  <c r="AD106" i="7"/>
  <c r="AG103" i="7"/>
  <c r="AJ107" i="7"/>
  <c r="AD125" i="7"/>
  <c r="Y128" i="7"/>
  <c r="AI131" i="7"/>
  <c r="AI135" i="7"/>
  <c r="AJ133" i="7"/>
  <c r="AJ140" i="7"/>
  <c r="AJ138" i="7"/>
  <c r="AJ144" i="7"/>
  <c r="AJ137" i="7"/>
  <c r="AK137" i="7" s="1"/>
  <c r="AE152" i="7"/>
  <c r="Y149" i="7"/>
  <c r="AH75" i="7"/>
  <c r="AG83" i="7"/>
  <c r="AG82" i="7"/>
  <c r="AG91" i="7"/>
  <c r="AG89" i="7"/>
  <c r="AG90" i="7"/>
  <c r="AJ127" i="7"/>
  <c r="AK127" i="7" s="1"/>
  <c r="AF139" i="7"/>
  <c r="AF138" i="7"/>
  <c r="Y145" i="7"/>
  <c r="AI148" i="7"/>
  <c r="AI149" i="7"/>
  <c r="Y146" i="7"/>
  <c r="AF150" i="7"/>
  <c r="AH163" i="7"/>
  <c r="AF165" i="7"/>
  <c r="AF172" i="7"/>
  <c r="AA14" i="7"/>
  <c r="Y14" i="7"/>
  <c r="AG23" i="7"/>
  <c r="AG24" i="7"/>
  <c r="AG25" i="7"/>
  <c r="AF43" i="7"/>
  <c r="AF50" i="7"/>
  <c r="AJ51" i="7"/>
  <c r="Y54" i="7"/>
  <c r="AI57" i="7"/>
  <c r="Y56" i="7"/>
  <c r="AI59" i="7"/>
  <c r="AJ67" i="7"/>
  <c r="AH71" i="7"/>
  <c r="Y72" i="7"/>
  <c r="AE75" i="7"/>
  <c r="AI76" i="7"/>
  <c r="AI75" i="7"/>
  <c r="AI77" i="7"/>
  <c r="AE80" i="7"/>
  <c r="AD80" i="7"/>
  <c r="AD82" i="7"/>
  <c r="AE89" i="7"/>
  <c r="AE88" i="7"/>
  <c r="AF89" i="7"/>
  <c r="AD99" i="7"/>
  <c r="Y98" i="7"/>
  <c r="AI101" i="7"/>
  <c r="AG102" i="7"/>
  <c r="AI100" i="7"/>
  <c r="AI110" i="7"/>
  <c r="AI113" i="7"/>
  <c r="AI114" i="7"/>
  <c r="Y112" i="7"/>
  <c r="AG121" i="7"/>
  <c r="AD135" i="7"/>
  <c r="AD132" i="7"/>
  <c r="AD145" i="7"/>
  <c r="AE160" i="7"/>
  <c r="Y160" i="7"/>
  <c r="AG172" i="7"/>
  <c r="Y19" i="7"/>
  <c r="X19" i="7"/>
  <c r="AD26" i="7"/>
  <c r="AH31" i="7"/>
  <c r="AH29" i="7"/>
  <c r="AH36" i="7"/>
  <c r="W38" i="7"/>
  <c r="Y42" i="7"/>
  <c r="AG50" i="7"/>
  <c r="AG55" i="7"/>
  <c r="AJ57" i="7"/>
  <c r="AF57" i="7"/>
  <c r="AE65" i="7"/>
  <c r="AI72" i="7"/>
  <c r="Y69" i="7"/>
  <c r="AF75" i="7"/>
  <c r="AH80" i="7"/>
  <c r="AF92" i="7"/>
  <c r="AF91" i="7"/>
  <c r="AH98" i="7"/>
  <c r="AD96" i="7"/>
  <c r="AJ101" i="7"/>
  <c r="AJ98" i="7"/>
  <c r="AJ100" i="7"/>
  <c r="AD129" i="7"/>
  <c r="AE30" i="7"/>
  <c r="AE25" i="7"/>
  <c r="AF41" i="7"/>
  <c r="AH43" i="7"/>
  <c r="AJ55" i="7"/>
  <c r="AD71" i="7"/>
  <c r="AI80" i="7"/>
  <c r="Y77" i="7"/>
  <c r="AI98" i="7"/>
  <c r="Y95" i="7"/>
  <c r="AJ113" i="7"/>
  <c r="AJ119" i="7"/>
  <c r="AJ116" i="7"/>
  <c r="AE121" i="7"/>
  <c r="Y118" i="7"/>
  <c r="AG159" i="7"/>
  <c r="AG160" i="7"/>
  <c r="AE168" i="7"/>
  <c r="AJ23" i="7"/>
  <c r="AF28" i="7"/>
  <c r="Y27" i="7"/>
  <c r="X27" i="7"/>
  <c r="AJ34" i="7"/>
  <c r="AG41" i="7"/>
  <c r="Y40" i="7"/>
  <c r="X40" i="7"/>
  <c r="Y47" i="7"/>
  <c r="AI50" i="7"/>
  <c r="X47" i="7"/>
  <c r="AF48" i="7"/>
  <c r="X52" i="7"/>
  <c r="AF56" i="7"/>
  <c r="AF63" i="7"/>
  <c r="AI70" i="7"/>
  <c r="AI69" i="7"/>
  <c r="AK69" i="7" s="1"/>
  <c r="AE71" i="7"/>
  <c r="AH73" i="7"/>
  <c r="AG81" i="7"/>
  <c r="AE90" i="7"/>
  <c r="AF107" i="7"/>
  <c r="AD117" i="7"/>
  <c r="AF121" i="7"/>
  <c r="AE136" i="7"/>
  <c r="AE135" i="7"/>
  <c r="Y133" i="7"/>
  <c r="AG142" i="7"/>
  <c r="AG143" i="7"/>
  <c r="AG144" i="7"/>
  <c r="AG145" i="7"/>
  <c r="AJ154" i="7"/>
  <c r="AG155" i="7"/>
  <c r="AG156" i="7"/>
  <c r="AH160" i="7"/>
  <c r="AH159" i="7"/>
  <c r="AE159" i="7"/>
  <c r="AE166" i="7"/>
  <c r="AI65" i="7"/>
  <c r="Y62" i="7"/>
  <c r="AE82" i="7"/>
  <c r="AJ87" i="7"/>
  <c r="AJ85" i="7"/>
  <c r="AH102" i="7"/>
  <c r="AF103" i="7"/>
  <c r="AJ110" i="7"/>
  <c r="AD115" i="7"/>
  <c r="AD114" i="7"/>
  <c r="AD113" i="7"/>
  <c r="AH121" i="7"/>
  <c r="AH123" i="7"/>
  <c r="AE125" i="7"/>
  <c r="Y122" i="7"/>
  <c r="AE145" i="7"/>
  <c r="Y142" i="7"/>
  <c r="AE143" i="7"/>
  <c r="Y150" i="7"/>
  <c r="AI150" i="7"/>
  <c r="AI153" i="7"/>
  <c r="X20" i="7"/>
  <c r="AI23" i="7"/>
  <c r="AE28" i="7"/>
  <c r="AH70" i="7"/>
  <c r="W16" i="7"/>
  <c r="AG27" i="7"/>
  <c r="AG28" i="7"/>
  <c r="AE26" i="7"/>
  <c r="AJ29" i="7"/>
  <c r="AI34" i="7"/>
  <c r="AH41" i="7"/>
  <c r="AD42" i="7"/>
  <c r="AD41" i="7"/>
  <c r="AE41" i="7"/>
  <c r="AI43" i="7"/>
  <c r="AI45" i="7"/>
  <c r="AD54" i="7"/>
  <c r="X54" i="7"/>
  <c r="AI58" i="7"/>
  <c r="AG63" i="7"/>
  <c r="AF71" i="7"/>
  <c r="Y70" i="7"/>
  <c r="AI73" i="7"/>
  <c r="AD74" i="7"/>
  <c r="AF73" i="7"/>
  <c r="Y74" i="7"/>
  <c r="AG78" i="7"/>
  <c r="AI81" i="7"/>
  <c r="Y78" i="7"/>
  <c r="AH81" i="7"/>
  <c r="AG85" i="7"/>
  <c r="AI88" i="7"/>
  <c r="Y85" i="7"/>
  <c r="Y86" i="7"/>
  <c r="AG96" i="7"/>
  <c r="AG95" i="7"/>
  <c r="AE103" i="7"/>
  <c r="AE99" i="7"/>
  <c r="AF102" i="7"/>
  <c r="AE108" i="7"/>
  <c r="Y105" i="7"/>
  <c r="AJ109" i="7"/>
  <c r="AD122" i="7"/>
  <c r="AD119" i="7"/>
  <c r="AD120" i="7"/>
  <c r="AJ123" i="7"/>
  <c r="Y126" i="7"/>
  <c r="AI128" i="7"/>
  <c r="AI129" i="7"/>
  <c r="AJ134" i="7"/>
  <c r="AD139" i="7"/>
  <c r="AH142" i="7"/>
  <c r="AH143" i="7"/>
  <c r="AH144" i="7"/>
  <c r="AF145" i="7"/>
  <c r="AE151" i="7"/>
  <c r="Y148" i="7"/>
  <c r="AD152" i="7"/>
  <c r="AH155" i="7"/>
  <c r="AD157" i="7"/>
  <c r="AD154" i="7"/>
  <c r="AD160" i="7"/>
  <c r="AH154" i="7"/>
  <c r="AE167" i="7"/>
  <c r="AF169" i="7"/>
  <c r="AF167" i="7"/>
  <c r="AF166" i="7"/>
  <c r="AD30" i="7"/>
  <c r="AF37" i="7"/>
  <c r="AH40" i="7"/>
  <c r="AH37" i="7"/>
  <c r="AJ45" i="7"/>
  <c r="AD46" i="7"/>
  <c r="AD55" i="7"/>
  <c r="AD57" i="7"/>
  <c r="AD56" i="7"/>
  <c r="AJ73" i="7"/>
  <c r="AJ72" i="7"/>
  <c r="AE73" i="7"/>
  <c r="AJ76" i="7"/>
  <c r="AJ83" i="7"/>
  <c r="AE85" i="7"/>
  <c r="AG87" i="7"/>
  <c r="AD93" i="7"/>
  <c r="AJ94" i="7"/>
  <c r="AE95" i="7"/>
  <c r="AE92" i="7"/>
  <c r="AD101" i="7"/>
  <c r="Y97" i="7"/>
  <c r="AG106" i="7"/>
  <c r="AI112" i="7"/>
  <c r="Y109" i="7"/>
  <c r="Y110" i="7"/>
  <c r="AE113" i="7"/>
  <c r="AG110" i="7"/>
  <c r="AF126" i="7"/>
  <c r="AI123" i="7"/>
  <c r="AJ132" i="7"/>
  <c r="AD134" i="7"/>
  <c r="AG140" i="7"/>
  <c r="AF143" i="7"/>
  <c r="AE141" i="7"/>
  <c r="AE154" i="7"/>
  <c r="AJ155" i="7"/>
  <c r="AD158" i="7"/>
  <c r="AJ158" i="7"/>
  <c r="AG166" i="7"/>
  <c r="AF170" i="7"/>
  <c r="AA12" i="7"/>
  <c r="W12" i="7"/>
  <c r="W13" i="7"/>
  <c r="AI24" i="7"/>
  <c r="AK24" i="7" s="1"/>
  <c r="Y26" i="7"/>
  <c r="AI29" i="7"/>
  <c r="X26" i="7"/>
  <c r="AE31" i="7"/>
  <c r="W48" i="7"/>
  <c r="AJ58" i="7"/>
  <c r="AH58" i="7"/>
  <c r="AI62" i="7"/>
  <c r="AF70" i="7"/>
  <c r="AE72" i="7"/>
  <c r="AE78" i="7"/>
  <c r="AJ77" i="7"/>
  <c r="AF80" i="7"/>
  <c r="AH87" i="7"/>
  <c r="AD88" i="7"/>
  <c r="AD87" i="7"/>
  <c r="AI90" i="7"/>
  <c r="AI92" i="7"/>
  <c r="Y89" i="7"/>
  <c r="AE98" i="7"/>
  <c r="AJ103" i="7"/>
  <c r="AH104" i="7"/>
  <c r="AF113" i="7"/>
  <c r="AH125" i="7"/>
  <c r="AH124" i="7"/>
  <c r="AH132" i="7"/>
  <c r="AE134" i="7"/>
  <c r="Y131" i="7"/>
  <c r="AD144" i="7"/>
  <c r="Y143" i="7"/>
  <c r="AI146" i="7"/>
  <c r="AK146" i="7" s="1"/>
  <c r="AI143" i="7"/>
  <c r="AI145" i="7"/>
  <c r="AF154" i="7"/>
  <c r="AE158" i="7"/>
  <c r="Y155" i="7"/>
  <c r="AE157" i="7"/>
  <c r="AJ159" i="7"/>
  <c r="AH164" i="7"/>
  <c r="AH166" i="7"/>
  <c r="AG170" i="7"/>
  <c r="AE122" i="7"/>
  <c r="AE126" i="7"/>
  <c r="Y129" i="7"/>
  <c r="AI132" i="7"/>
  <c r="AJ135" i="7"/>
  <c r="AH135" i="7"/>
  <c r="AH140" i="7"/>
  <c r="AF140" i="7"/>
  <c r="AD141" i="7"/>
  <c r="AD147" i="7"/>
  <c r="AJ149" i="7"/>
  <c r="AI156" i="7"/>
  <c r="Y153" i="7"/>
  <c r="AI158" i="7"/>
  <c r="Y157" i="7"/>
  <c r="AI159" i="7"/>
  <c r="AJ164" i="7"/>
  <c r="AK164" i="7" s="1"/>
  <c r="AJ166" i="7"/>
  <c r="AK166" i="7" s="1"/>
  <c r="AJ161" i="7"/>
  <c r="AF164" i="7"/>
  <c r="AJ163" i="7"/>
  <c r="AK163" i="7" s="1"/>
  <c r="AB7" i="7"/>
  <c r="X16" i="7"/>
  <c r="W25" i="7"/>
  <c r="AD32" i="7"/>
  <c r="AD33" i="7"/>
  <c r="AH34" i="7"/>
  <c r="AD39" i="7"/>
  <c r="Y39" i="7"/>
  <c r="X39" i="7"/>
  <c r="AG44" i="7"/>
  <c r="AF46" i="7"/>
  <c r="AI49" i="7"/>
  <c r="AK49" i="7" s="1"/>
  <c r="AF55" i="7"/>
  <c r="Y63" i="7"/>
  <c r="AF72" i="7"/>
  <c r="AJ75" i="7"/>
  <c r="AG80" i="7"/>
  <c r="AD85" i="7"/>
  <c r="AD91" i="7"/>
  <c r="AJ92" i="7"/>
  <c r="AE93" i="7"/>
  <c r="AI97" i="7"/>
  <c r="AI94" i="7"/>
  <c r="AF98" i="7"/>
  <c r="AI99" i="7"/>
  <c r="AD107" i="7"/>
  <c r="AD111" i="7"/>
  <c r="AH110" i="7"/>
  <c r="AG119" i="7"/>
  <c r="AH126" i="7"/>
  <c r="AE137" i="7"/>
  <c r="AG147" i="7"/>
  <c r="AH152" i="7"/>
  <c r="AH150" i="7"/>
  <c r="AI160" i="7"/>
  <c r="AD108" i="7"/>
  <c r="AH112" i="7"/>
  <c r="AH115" i="7"/>
  <c r="AH114" i="7"/>
  <c r="Y120" i="7"/>
  <c r="AH145" i="7"/>
  <c r="AD146" i="7"/>
  <c r="Y144" i="7"/>
  <c r="AH151" i="7"/>
  <c r="AH149" i="7"/>
  <c r="Y151" i="7"/>
  <c r="AI154" i="7"/>
  <c r="AF159" i="7"/>
  <c r="AF156" i="7"/>
  <c r="AE162" i="7"/>
  <c r="AG169" i="7"/>
  <c r="AA5" i="7"/>
  <c r="AG36" i="7"/>
  <c r="AJ37" i="7"/>
  <c r="AE43" i="7"/>
  <c r="AE42" i="7"/>
  <c r="AI44" i="7"/>
  <c r="AH47" i="7"/>
  <c r="AD49" i="7"/>
  <c r="AG56" i="7"/>
  <c r="AH65" i="7"/>
  <c r="AG68" i="7"/>
  <c r="AJ74" i="7"/>
  <c r="Y90" i="7"/>
  <c r="AF96" i="7"/>
  <c r="AF101" i="7"/>
  <c r="AG111" i="7"/>
  <c r="AG107" i="7"/>
  <c r="Y106" i="7"/>
  <c r="AI108" i="7"/>
  <c r="AI109" i="7"/>
  <c r="AJ111" i="7"/>
  <c r="AD112" i="7"/>
  <c r="AD116" i="7"/>
  <c r="AG118" i="7"/>
  <c r="AE118" i="7"/>
  <c r="AG122" i="7"/>
  <c r="AE119" i="7"/>
  <c r="AF131" i="7"/>
  <c r="AF134" i="7"/>
  <c r="AF130" i="7"/>
  <c r="AD138" i="7"/>
  <c r="AI138" i="7"/>
  <c r="AI139" i="7"/>
  <c r="AK139" i="7" s="1"/>
  <c r="AE146" i="7"/>
  <c r="AE148" i="7"/>
  <c r="AG150" i="7"/>
  <c r="AF162" i="7"/>
  <c r="AG164" i="7"/>
  <c r="AG163" i="7"/>
  <c r="Y81" i="7"/>
  <c r="AI82" i="7"/>
  <c r="Y83" i="7"/>
  <c r="AI86" i="7"/>
  <c r="AD104" i="7"/>
  <c r="AE112" i="7"/>
  <c r="AE111" i="7"/>
  <c r="AE114" i="7"/>
  <c r="AJ115" i="7"/>
  <c r="AK115" i="7" s="1"/>
  <c r="AH113" i="7"/>
  <c r="AH118" i="7"/>
  <c r="AF118" i="7"/>
  <c r="AF119" i="7"/>
  <c r="AH120" i="7"/>
  <c r="AI121" i="7"/>
  <c r="AJ126" i="7"/>
  <c r="AH133" i="7"/>
  <c r="AI136" i="7"/>
  <c r="AK136" i="7" s="1"/>
  <c r="AJ141" i="7"/>
  <c r="AD142" i="7"/>
  <c r="AF148" i="7"/>
  <c r="AJ152" i="7"/>
  <c r="AK152" i="7" s="1"/>
  <c r="AG162" i="7"/>
  <c r="AG161" i="7"/>
  <c r="Y164" i="7"/>
  <c r="Y168" i="7"/>
  <c r="AB5" i="7"/>
  <c r="AE33" i="7"/>
  <c r="AE34" i="7"/>
  <c r="AF34" i="7"/>
  <c r="Y37" i="7"/>
  <c r="AG43" i="7"/>
  <c r="AG46" i="7"/>
  <c r="AJ50" i="7"/>
  <c r="W52" i="7"/>
  <c r="AD61" i="7"/>
  <c r="AD60" i="7"/>
  <c r="Y59" i="7"/>
  <c r="AE64" i="7"/>
  <c r="AE63" i="7"/>
  <c r="AJ65" i="7"/>
  <c r="AE67" i="7"/>
  <c r="AJ71" i="7"/>
  <c r="AG73" i="7"/>
  <c r="AF78" i="7"/>
  <c r="AI79" i="7"/>
  <c r="Y76" i="7"/>
  <c r="AJ84" i="7"/>
  <c r="AK84" i="7" s="1"/>
  <c r="AH88" i="7"/>
  <c r="AH89" i="7"/>
  <c r="AE94" i="7"/>
  <c r="Y91" i="7"/>
  <c r="AH101" i="7"/>
  <c r="AG99" i="7"/>
  <c r="AE104" i="7"/>
  <c r="Y104" i="7"/>
  <c r="AE105" i="7"/>
  <c r="AE109" i="7"/>
  <c r="AF114" i="7"/>
  <c r="AH111" i="7"/>
  <c r="AH119" i="7"/>
  <c r="AH131" i="7"/>
  <c r="AE129" i="7"/>
  <c r="AI133" i="7"/>
  <c r="Y130" i="7"/>
  <c r="AE140" i="7"/>
  <c r="AH137" i="7"/>
  <c r="AE153" i="7"/>
  <c r="AE155" i="7"/>
  <c r="AF157" i="7"/>
  <c r="AG64" i="7"/>
  <c r="AG71" i="7"/>
  <c r="Y75" i="7"/>
  <c r="AI78" i="7"/>
  <c r="AF86" i="7"/>
  <c r="AI87" i="7"/>
  <c r="Y84" i="7"/>
  <c r="AF94" i="7"/>
  <c r="AI95" i="7"/>
  <c r="Y92" i="7"/>
  <c r="AJ99" i="7"/>
  <c r="AJ105" i="7"/>
  <c r="AJ112" i="7"/>
  <c r="Y113" i="7"/>
  <c r="AI116" i="7"/>
  <c r="AI120" i="7"/>
  <c r="AI119" i="7"/>
  <c r="Y117" i="7"/>
  <c r="AJ120" i="7"/>
  <c r="AJ122" i="7"/>
  <c r="Y123" i="7"/>
  <c r="AI126" i="7"/>
  <c r="AD137" i="7"/>
  <c r="Y137" i="7"/>
  <c r="AI142" i="7"/>
  <c r="AI141" i="7"/>
  <c r="AI151" i="7"/>
  <c r="AH156" i="7"/>
  <c r="AE161" i="7"/>
  <c r="AF90" i="7"/>
  <c r="AI102" i="7"/>
  <c r="AD131" i="7"/>
  <c r="AD130" i="7"/>
  <c r="AF135" i="7"/>
  <c r="AH139" i="7"/>
  <c r="AJ143" i="7"/>
  <c r="AJ142" i="7"/>
  <c r="AD161" i="7"/>
  <c r="AD31" i="7"/>
  <c r="AF45" i="7"/>
  <c r="AG66" i="7"/>
  <c r="Y79" i="7"/>
  <c r="AG101" i="7"/>
  <c r="AE107" i="7"/>
  <c r="AG114" i="7"/>
  <c r="AE117" i="7"/>
  <c r="Y114" i="7"/>
  <c r="AI118" i="7"/>
  <c r="AK118" i="7" s="1"/>
  <c r="AE124" i="7"/>
  <c r="AI125" i="7"/>
  <c r="AE130" i="7"/>
  <c r="AG131" i="7"/>
  <c r="AG141" i="7"/>
  <c r="AH138" i="7"/>
  <c r="AG148" i="7"/>
  <c r="AG154" i="7"/>
  <c r="Y152" i="7"/>
  <c r="AI155" i="7"/>
  <c r="AF161" i="7"/>
  <c r="AJ169" i="7"/>
  <c r="AK169" i="7" s="1"/>
  <c r="Y35" i="7"/>
  <c r="X36" i="7"/>
  <c r="AE44" i="7"/>
  <c r="AF65" i="7"/>
  <c r="AH67" i="7"/>
  <c r="AD86" i="7"/>
  <c r="AD100" i="7"/>
  <c r="AF117" i="7"/>
  <c r="AF124" i="7"/>
  <c r="AD133" i="7"/>
  <c r="AF137" i="7"/>
  <c r="AH141" i="7"/>
  <c r="AJ145" i="7"/>
  <c r="AH148" i="7"/>
  <c r="AD153" i="7"/>
  <c r="AJ165" i="7"/>
  <c r="AK165" i="7" s="1"/>
  <c r="AJ172" i="7"/>
  <c r="AK172" i="7" s="1"/>
  <c r="Y102" i="7"/>
  <c r="AE110" i="7"/>
  <c r="AI144" i="7"/>
  <c r="AI96" i="7"/>
  <c r="AJ97" i="7"/>
  <c r="AD109" i="7"/>
  <c r="AF111" i="7"/>
  <c r="AJ121" i="7"/>
  <c r="AD155" i="7"/>
  <c r="AH165" i="7"/>
  <c r="AJ167" i="7"/>
  <c r="AK167" i="7" s="1"/>
  <c r="AK114" i="7" l="1"/>
  <c r="AK131" i="7"/>
  <c r="AK27" i="7"/>
  <c r="AK89" i="7"/>
  <c r="AK95" i="7"/>
  <c r="AK142" i="7"/>
  <c r="AK78" i="7"/>
  <c r="AK43" i="7"/>
  <c r="AK111" i="7"/>
  <c r="AK73" i="7"/>
  <c r="AK72" i="7"/>
  <c r="AK29" i="7"/>
  <c r="AK128" i="7"/>
  <c r="AK94" i="7"/>
  <c r="AK103" i="7"/>
  <c r="AK68" i="7"/>
  <c r="AK26" i="7"/>
  <c r="AK86" i="7"/>
  <c r="AK90" i="7"/>
  <c r="AK100" i="7"/>
  <c r="AK32" i="7"/>
  <c r="AK66" i="7"/>
  <c r="AK81" i="7"/>
  <c r="AK140" i="7"/>
  <c r="AK122" i="7"/>
  <c r="AK151" i="7"/>
  <c r="AK107" i="7"/>
  <c r="AK88" i="7"/>
  <c r="AK154" i="7"/>
  <c r="AK46" i="7"/>
  <c r="AK33" i="7"/>
  <c r="AK39" i="7"/>
  <c r="AK87" i="7"/>
  <c r="AK133" i="7"/>
  <c r="AK160" i="7"/>
  <c r="AK45" i="7"/>
  <c r="AK59" i="7"/>
  <c r="AK74" i="7"/>
  <c r="AK61" i="7"/>
  <c r="AK104" i="7"/>
  <c r="AK79" i="7"/>
  <c r="AK162" i="7"/>
  <c r="AK62" i="7"/>
  <c r="AK40" i="7"/>
  <c r="AK145" i="7"/>
  <c r="AK149" i="7"/>
  <c r="AK53" i="7"/>
  <c r="AK38" i="7"/>
  <c r="AK105" i="7"/>
  <c r="AK63" i="7"/>
  <c r="AK143" i="7"/>
  <c r="AK112" i="7"/>
  <c r="AK80" i="7"/>
  <c r="AK130" i="7"/>
  <c r="AK41" i="7"/>
  <c r="AK51" i="7"/>
  <c r="AK155" i="7"/>
  <c r="AK119" i="7"/>
  <c r="AK125" i="7"/>
  <c r="AK120" i="7"/>
  <c r="AK116" i="7"/>
  <c r="AK138" i="7"/>
  <c r="AK44" i="7"/>
  <c r="AK99" i="7"/>
  <c r="AK159" i="7"/>
  <c r="AK123" i="7"/>
  <c r="AK129" i="7"/>
  <c r="AK48" i="7"/>
  <c r="AK141" i="7"/>
  <c r="AK101" i="7"/>
  <c r="AK134" i="7"/>
  <c r="AK50" i="7"/>
  <c r="AK77" i="7"/>
  <c r="AK67" i="7"/>
  <c r="AK126" i="7"/>
  <c r="AK121" i="7"/>
  <c r="AK97" i="7"/>
  <c r="AK158" i="7"/>
  <c r="AK132" i="7"/>
  <c r="AK75" i="7"/>
  <c r="AK96" i="7"/>
  <c r="AK109" i="7"/>
  <c r="AK153" i="7"/>
  <c r="AK76" i="7"/>
  <c r="AK161" i="7"/>
  <c r="AK25" i="7"/>
  <c r="AK92" i="7"/>
  <c r="AK34" i="7"/>
  <c r="AK150" i="7"/>
  <c r="AK113" i="7"/>
  <c r="AK83" i="7"/>
  <c r="AK31" i="7"/>
  <c r="AK60" i="7"/>
  <c r="AK102" i="7"/>
  <c r="AK54" i="7"/>
  <c r="AK28" i="7"/>
  <c r="AK148" i="7"/>
  <c r="AK55" i="7"/>
  <c r="AK23" i="7"/>
  <c r="AK57" i="7"/>
  <c r="AK135" i="7"/>
  <c r="AK108" i="7"/>
  <c r="AK156" i="7"/>
  <c r="AK98" i="7"/>
  <c r="AK36" i="7"/>
  <c r="AK71" i="7"/>
  <c r="AK144" i="7"/>
  <c r="AK82" i="7"/>
  <c r="AK58" i="7"/>
  <c r="AK65" i="7"/>
  <c r="AK70" i="7"/>
  <c r="AK110" i="7"/>
  <c r="AK85" i="7"/>
  <c r="AK64" i="7"/>
  <c r="AK37" i="7"/>
</calcChain>
</file>

<file path=xl/sharedStrings.xml><?xml version="1.0" encoding="utf-8"?>
<sst xmlns="http://schemas.openxmlformats.org/spreadsheetml/2006/main" count="209" uniqueCount="193">
  <si>
    <t>Índices</t>
  </si>
  <si>
    <t xml:space="preserve">PTF </t>
  </si>
  <si>
    <t xml:space="preserve">K util </t>
  </si>
  <si>
    <t xml:space="preserve">L util </t>
  </si>
  <si>
    <t xml:space="preserve">K pot </t>
  </si>
  <si>
    <t xml:space="preserve">L pot </t>
  </si>
  <si>
    <t>K/L</t>
  </si>
  <si>
    <t>Y/L</t>
  </si>
  <si>
    <t>Y/K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</si>
  <si>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</si>
  <si>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</si>
  <si>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</si>
  <si>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</si>
  <si>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</si>
  <si>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</si>
  <si>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</si>
  <si>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</si>
  <si>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</si>
  <si>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</si>
  <si>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</si>
  <si>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</si>
  <si>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</si>
  <si>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</si>
  <si>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</si>
  <si>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</si>
  <si>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</si>
  <si>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</si>
  <si>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</si>
  <si>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</si>
  <si>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</si>
  <si>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</si>
  <si>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</si>
  <si>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</si>
  <si>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</si>
  <si>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</si>
  <si>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</si>
  <si>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</si>
  <si>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</si>
  <si>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</si>
  <si>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</si>
  <si>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</si>
  <si>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</si>
  <si>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</si>
  <si>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</si>
  <si>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</si>
  <si>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</si>
  <si>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</si>
  <si>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</si>
  <si>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</si>
  <si>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</si>
  <si>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</si>
  <si>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</si>
  <si>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</si>
  <si>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</si>
  <si>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</si>
  <si>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</si>
  <si>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</si>
  <si>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</si>
  <si>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</si>
  <si>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</si>
  <si>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</si>
  <si>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</si>
  <si>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</si>
  <si>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</si>
  <si>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</si>
  <si>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</si>
  <si>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</si>
  <si>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</si>
  <si>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</si>
  <si>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</si>
  <si>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</si>
  <si>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</si>
  <si>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</si>
  <si>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</si>
  <si>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</si>
  <si>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</si>
  <si>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</si>
  <si>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</si>
  <si>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</si>
  <si>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</si>
  <si>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</si>
  <si>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</si>
  <si>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</si>
  <si>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</si>
  <si>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</si>
  <si>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</si>
  <si>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</si>
  <si>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</si>
  <si>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</si>
  <si>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</si>
  <si>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</si>
  <si>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</si>
  <si>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</si>
  <si>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</si>
  <si>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</si>
  <si>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</si>
  <si>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</si>
  <si>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</si>
  <si>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</si>
  <si>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</si>
  <si>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</si>
  <si>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</si>
  <si>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</si>
  <si>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</si>
  <si>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</si>
  <si>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</si>
  <si>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</si>
  <si>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</si>
  <si>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Acumulado em 4 trimestres</t>
  </si>
  <si>
    <t>PIB efet</t>
  </si>
  <si>
    <t>PIB pot</t>
  </si>
  <si>
    <t>1982Q3</t>
  </si>
  <si>
    <t>1982Q4</t>
  </si>
  <si>
    <t>1983Q1</t>
  </si>
  <si>
    <t>1983Q2</t>
  </si>
  <si>
    <t>1983Q3</t>
  </si>
  <si>
    <t>1983Q4</t>
  </si>
  <si>
    <t>1984Q1</t>
  </si>
  <si>
    <t>1984Q2</t>
  </si>
  <si>
    <t>1984Q3</t>
  </si>
  <si>
    <t>1984Q4</t>
  </si>
  <si>
    <t>1985Q1</t>
  </si>
  <si>
    <t>1985Q2</t>
  </si>
  <si>
    <t>1985Q3</t>
  </si>
  <si>
    <t>1985Q4</t>
  </si>
  <si>
    <t>1986Q1</t>
  </si>
  <si>
    <t>1986Q2</t>
  </si>
  <si>
    <t>1986Q3</t>
  </si>
  <si>
    <t>1986Q4</t>
  </si>
  <si>
    <t>1987Q1</t>
  </si>
  <si>
    <t>1987Q2</t>
  </si>
  <si>
    <t>1987Q3</t>
  </si>
  <si>
    <t>1987Q4</t>
  </si>
  <si>
    <t>1988Q1</t>
  </si>
  <si>
    <t>1988Q2</t>
  </si>
  <si>
    <t>1988Q3</t>
  </si>
  <si>
    <t>1988Q4</t>
  </si>
  <si>
    <t>1989Q1</t>
  </si>
  <si>
    <t>1989Q2</t>
  </si>
  <si>
    <t>1989Q3</t>
  </si>
  <si>
    <t>1989Q4</t>
  </si>
  <si>
    <t>1990Q1</t>
  </si>
  <si>
    <t>1990Q2</t>
  </si>
  <si>
    <t>1990Q3</t>
  </si>
  <si>
    <t>1990Q4</t>
  </si>
  <si>
    <t>1991Q1</t>
  </si>
  <si>
    <t>1991Q2</t>
  </si>
  <si>
    <t>1991Q3</t>
  </si>
  <si>
    <t>1991Q4</t>
  </si>
  <si>
    <t>1992Q1</t>
  </si>
  <si>
    <t>1992Q2</t>
  </si>
  <si>
    <t>1992Q3</t>
  </si>
  <si>
    <t>1992Q4</t>
  </si>
  <si>
    <t>1993Q1</t>
  </si>
  <si>
    <t>1993Q2</t>
  </si>
  <si>
    <t>1993Q3</t>
  </si>
  <si>
    <t>1993Q4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</si>
  <si>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</si>
  <si>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</si>
  <si>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</si>
  <si>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</si>
  <si>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</si>
  <si>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</si>
  <si>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</si>
  <si>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</si>
  <si>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</si>
  <si>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</si>
  <si>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</si>
  <si>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</si>
  <si>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</si>
  <si>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</si>
  <si>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</si>
  <si>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</si>
  <si>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2022Q4</t>
  </si>
  <si>
    <t>2023Q1</t>
  </si>
  <si>
    <t>K UTIL/K POT</t>
  </si>
  <si>
    <t>LUTIL/ LPOT</t>
  </si>
  <si>
    <t>hiato</t>
  </si>
  <si>
    <t>2023Q2</t>
  </si>
  <si>
    <t>Hiato</t>
  </si>
  <si>
    <t>2023Q3</t>
  </si>
  <si>
    <t>2023Q4</t>
  </si>
  <si>
    <t>2024Q1</t>
  </si>
  <si>
    <t>2024Q2</t>
  </si>
  <si>
    <t>2024Q3</t>
  </si>
  <si>
    <t>2024Q4</t>
  </si>
  <si>
    <t>PIB pot média</t>
  </si>
  <si>
    <t>pib efet.</t>
  </si>
  <si>
    <t>Índices 1983=100</t>
  </si>
  <si>
    <t>2025Q1</t>
  </si>
  <si>
    <t>2025Q2</t>
  </si>
  <si>
    <t>2025Q3</t>
  </si>
  <si>
    <t>2025Q4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</si>
</sst>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%"/>
    <numFmt numFmtId="165" formatCode="0.00000"/>
    <numFmt numFmtId="166" formatCode="_-* #,##0.00000_-;\-* #,##0.00000_-;_-* &quot;-&quot;??_-;_-@_-"/>
    <numFmt numFmtId="167" formatCode="_-* #,##0.000000_-;\-* #,##0.000000_-;_-* &quot;-&quot;??_-;_-@_-"/>
    <numFmt numFmtId="168" formatCode="0.0000000"/>
    <numFmt numFmtId="169" formatCode="_-* #,##0.00000_-;\-* #,##0.00000_-;_-* &quot;-&quot;?????_-;_-@_-"/>
    <numFmt numFmtId="170" formatCode="_-* #,##0.000000_-;\-* #,##0.000000_-;_-* &quot;-&quot;????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164" fontId="0" fillId="0" borderId="0" xfId="1" applyNumberFormat="1" applyFont="1"/>
    <xf numFmtId="2" fontId="0" fillId="0" borderId="0" xfId="0" applyNumberFormat="1"/>
    <xf numFmtId="2" fontId="0" fillId="0" borderId="0" xfId="2" applyNumberFormat="1" applyFont="1"/>
    <xf numFmtId="165" fontId="0" fillId="0" borderId="0" xfId="0" applyNumberFormat="1"/>
    <xf numFmtId="166" fontId="0" fillId="0" borderId="0" xfId="2" applyNumberFormat="1" applyFont="1"/>
    <xf numFmtId="165" fontId="0" fillId="0" borderId="0" xfId="0" applyNumberFormat="1" applyAlignment="1">
      <alignment horizontal="center" vertical="center" wrapText="1"/>
    </xf>
    <xf numFmtId="167" fontId="0" fillId="0" borderId="0" xfId="2" applyNumberFormat="1" applyFont="1" applyFill="1"/>
    <xf numFmtId="164" fontId="0" fillId="0" borderId="0" xfId="1" applyNumberFormat="1" applyFont="1" applyFill="1"/>
    <xf numFmtId="0" fontId="0" fillId="2" borderId="0" xfId="0" applyFill="1" applyAlignment="1">
      <alignment horizontal="center"/>
    </xf>
    <xf numFmtId="168" fontId="0" fillId="0" borderId="0" xfId="1" applyNumberFormat="1" applyFont="1" applyFill="1"/>
    <xf numFmtId="165" fontId="0" fillId="0" borderId="0" xfId="1" applyNumberFormat="1" applyFont="1"/>
    <xf numFmtId="169" fontId="0" fillId="0" borderId="0" xfId="0" applyNumberFormat="1"/>
    <xf numFmtId="170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</a:t>
            </a:r>
            <a:r>
              <a:rPr lang="pt-BR" baseline="0"/>
              <a:t> 1 - PIB POTENCIAL, EFETIVO E HIATO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PIB!$I$2</c:f>
              <c:strCache>
                <c:ptCount val="1"/>
                <c:pt idx="0">
                  <c:v>Hiato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PIB!$A$56:$A$176</c:f>
              <c:strCache>
                <c:ptCount val="121"/>
                <c:pt idx="0">
                  <c:v>1995Q4</c:v>
                </c:pt>
                <c:pt idx="1">
                  <c:v>1996Q1</c:v>
                </c:pt>
                <c:pt idx="2">
                  <c:v>1996Q2</c:v>
                </c:pt>
                <c:pt idx="3">
                  <c:v>1996Q3</c:v>
                </c:pt>
                <c:pt idx="4">
                  <c:v>1996Q4</c:v>
                </c:pt>
                <c:pt idx="5">
                  <c:v>1997Q1</c:v>
                </c:pt>
                <c:pt idx="6">
                  <c:v>1997Q2</c:v>
                </c:pt>
                <c:pt idx="7">
                  <c:v>1997Q3</c:v>
                </c:pt>
                <c:pt idx="8">
                  <c:v>1997Q4</c:v>
                </c:pt>
                <c:pt idx="9">
                  <c:v>1998Q1</c:v>
                </c:pt>
                <c:pt idx="10">
                  <c:v>1998Q2</c:v>
                </c:pt>
                <c:pt idx="11">
                  <c:v>1998Q3</c:v>
                </c:pt>
                <c:pt idx="12">
                  <c:v>1998Q4</c:v>
                </c:pt>
                <c:pt idx="13">
                  <c:v>1999Q1</c:v>
                </c:pt>
                <c:pt idx="14">
                  <c:v>1999Q2</c:v>
                </c:pt>
                <c:pt idx="15">
                  <c:v>1999Q3</c:v>
                </c:pt>
                <c:pt idx="16">
                  <c:v>1999Q4</c:v>
                </c:pt>
                <c:pt idx="17">
                  <c:v>2000Q1</c:v>
                </c:pt>
                <c:pt idx="18">
                  <c:v>2000Q2</c:v>
                </c:pt>
                <c:pt idx="19">
                  <c:v>2000Q3</c:v>
                </c:pt>
                <c:pt idx="20">
                  <c:v>2000Q4</c:v>
                </c:pt>
                <c:pt idx="21">
                  <c:v>2001Q1</c:v>
                </c:pt>
                <c:pt idx="22">
                  <c:v>2001Q2</c:v>
                </c:pt>
                <c:pt idx="23">
                  <c:v>2001Q3</c:v>
                </c:pt>
                <c:pt idx="24">
                  <c:v>2001Q4</c:v>
                </c:pt>
                <c:pt idx="25">
                  <c:v>2002Q1</c:v>
                </c:pt>
                <c:pt idx="26">
                  <c:v>2002Q2</c:v>
                </c:pt>
                <c:pt idx="27">
                  <c:v>2002Q3</c:v>
                </c:pt>
                <c:pt idx="28">
                  <c:v>2002Q4</c:v>
                </c:pt>
                <c:pt idx="29">
                  <c:v>2003Q1</c:v>
                </c:pt>
                <c:pt idx="30">
                  <c:v>2003Q2</c:v>
                </c:pt>
                <c:pt idx="31">
                  <c:v>2003Q3</c:v>
                </c:pt>
                <c:pt idx="32">
                  <c:v>2003Q4</c:v>
                </c:pt>
                <c:pt idx="33">
                  <c:v>2004Q1</c:v>
                </c:pt>
                <c:pt idx="34">
                  <c:v>2004Q2</c:v>
                </c:pt>
                <c:pt idx="35">
                  <c:v>2004Q3</c:v>
                </c:pt>
                <c:pt idx="36">
                  <c:v>2004Q4</c:v>
                </c:pt>
                <c:pt idx="37">
                  <c:v>2005Q1</c:v>
                </c:pt>
                <c:pt idx="38">
                  <c:v>2005Q2</c:v>
                </c:pt>
                <c:pt idx="39">
                  <c:v>2005Q3</c:v>
                </c:pt>
                <c:pt idx="40">
                  <c:v>2005Q4</c:v>
                </c:pt>
                <c:pt idx="41">
                  <c:v>2006Q1</c:v>
                </c:pt>
                <c:pt idx="42">
                  <c:v>2006Q2</c:v>
                </c:pt>
                <c:pt idx="43">
                  <c:v>2006Q3</c:v>
                </c:pt>
                <c:pt idx="44">
                  <c:v>2006Q4</c:v>
                </c:pt>
                <c:pt idx="45">
                  <c:v>2007Q1</c:v>
                </c:pt>
                <c:pt idx="46">
                  <c:v>2007Q2</c:v>
                </c:pt>
                <c:pt idx="47">
                  <c:v>2007Q3</c:v>
                </c:pt>
                <c:pt idx="48">
                  <c:v>2007Q4</c:v>
                </c:pt>
                <c:pt idx="49">
                  <c:v>2008Q1</c:v>
                </c:pt>
                <c:pt idx="50">
                  <c:v>2008Q2</c:v>
                </c:pt>
                <c:pt idx="51">
                  <c:v>2008Q3</c:v>
                </c:pt>
                <c:pt idx="52">
                  <c:v>2008Q4</c:v>
                </c:pt>
                <c:pt idx="53">
                  <c:v>2009Q1</c:v>
                </c:pt>
                <c:pt idx="54">
                  <c:v>2009Q2</c:v>
                </c:pt>
                <c:pt idx="55">
                  <c:v>2009Q3</c:v>
                </c:pt>
                <c:pt idx="56">
                  <c:v>2009Q4</c:v>
                </c:pt>
                <c:pt idx="57">
                  <c:v>2010Q1</c:v>
                </c:pt>
                <c:pt idx="58">
                  <c:v>2010Q2</c:v>
                </c:pt>
                <c:pt idx="59">
                  <c:v>2010Q3</c:v>
                </c:pt>
                <c:pt idx="60">
                  <c:v>2010Q4</c:v>
                </c:pt>
                <c:pt idx="61">
                  <c:v>2011Q1</c:v>
                </c:pt>
                <c:pt idx="62">
                  <c:v>2011Q2</c:v>
                </c:pt>
                <c:pt idx="63">
                  <c:v>2011Q3</c:v>
                </c:pt>
                <c:pt idx="64">
                  <c:v>2011Q4</c:v>
                </c:pt>
                <c:pt idx="65">
                  <c:v>2012Q1</c:v>
                </c:pt>
                <c:pt idx="66">
                  <c:v>2012Q2</c:v>
                </c:pt>
                <c:pt idx="67">
                  <c:v>2012Q3</c:v>
                </c:pt>
                <c:pt idx="68">
                  <c:v>2012Q4</c:v>
                </c:pt>
                <c:pt idx="69">
                  <c:v>2013Q1</c:v>
                </c:pt>
                <c:pt idx="70">
                  <c:v>2013Q2</c:v>
                </c:pt>
                <c:pt idx="71">
                  <c:v>2013Q3</c:v>
                </c:pt>
                <c:pt idx="72">
                  <c:v>2013Q4</c:v>
                </c:pt>
                <c:pt idx="73">
                  <c:v>2014Q1</c:v>
                </c:pt>
                <c:pt idx="74">
                  <c:v>2014Q2</c:v>
                </c:pt>
                <c:pt idx="75">
                  <c:v>2014Q3</c:v>
                </c:pt>
                <c:pt idx="76">
                  <c:v>2014Q4</c:v>
                </c:pt>
                <c:pt idx="77">
                  <c:v>2015Q1</c:v>
                </c:pt>
                <c:pt idx="78">
                  <c:v>2015Q2</c:v>
                </c:pt>
                <c:pt idx="79">
                  <c:v>2015Q3</c:v>
                </c:pt>
                <c:pt idx="80">
                  <c:v>2015Q4</c:v>
                </c:pt>
                <c:pt idx="81">
                  <c:v>2016Q1</c:v>
                </c:pt>
                <c:pt idx="82">
                  <c:v>2016Q2</c:v>
                </c:pt>
                <c:pt idx="83">
                  <c:v>2016Q3</c:v>
                </c:pt>
                <c:pt idx="84">
                  <c:v>2016Q4</c:v>
                </c:pt>
                <c:pt idx="85">
                  <c:v>2017Q1</c:v>
                </c:pt>
                <c:pt idx="86">
                  <c:v>2017Q2</c:v>
                </c:pt>
                <c:pt idx="87">
                  <c:v>2017Q3</c:v>
                </c:pt>
                <c:pt idx="88">
                  <c:v>2017Q4</c:v>
                </c:pt>
                <c:pt idx="89">
                  <c:v>2018Q1</c:v>
                </c:pt>
                <c:pt idx="90">
                  <c:v>2018Q2</c:v>
                </c:pt>
                <c:pt idx="91">
                  <c:v>2018Q3</c:v>
                </c:pt>
                <c:pt idx="92">
                  <c:v>2018Q4</c:v>
                </c:pt>
                <c:pt idx="93">
                  <c:v>2019Q1</c:v>
                </c:pt>
                <c:pt idx="94">
                  <c:v>2019Q2</c:v>
                </c:pt>
                <c:pt idx="95">
                  <c:v>2019Q3</c:v>
                </c:pt>
                <c:pt idx="96">
                  <c:v>2019Q4</c:v>
                </c:pt>
                <c:pt idx="97">
                  <c:v>2020Q1</c:v>
                </c:pt>
                <c:pt idx="98">
                  <c:v>2020Q2</c:v>
                </c:pt>
                <c:pt idx="99">
                  <c:v>2020Q3</c:v>
                </c:pt>
                <c:pt idx="100">
                  <c:v>2020Q4</c:v>
                </c:pt>
                <c:pt idx="101">
                  <c:v>2021Q1</c:v>
                </c:pt>
                <c:pt idx="102">
                  <c:v>2021Q2</c:v>
                </c:pt>
                <c:pt idx="103">
                  <c:v>2021Q3</c:v>
                </c:pt>
                <c:pt idx="104">
                  <c:v>2021Q4</c:v>
                </c:pt>
                <c:pt idx="105">
                  <c:v>2022Q1</c:v>
                </c:pt>
                <c:pt idx="106">
                  <c:v>2022Q2</c:v>
                </c:pt>
                <c:pt idx="107">
                  <c:v>2022Q3</c:v>
                </c:pt>
                <c:pt idx="108">
                  <c:v>2022Q4</c:v>
                </c:pt>
                <c:pt idx="109">
                  <c:v>2023Q1</c:v>
                </c:pt>
                <c:pt idx="110">
                  <c:v>2023Q2</c:v>
                </c:pt>
                <c:pt idx="111">
                  <c:v>2023Q3</c:v>
                </c:pt>
                <c:pt idx="112">
                  <c:v>2023Q4</c:v>
                </c:pt>
                <c:pt idx="113">
                  <c:v>2024Q1</c:v>
                </c:pt>
                <c:pt idx="114">
                  <c:v>2024Q2</c:v>
                </c:pt>
                <c:pt idx="115">
                  <c:v>2024Q3</c:v>
                </c:pt>
                <c:pt idx="116">
                  <c:v>2024Q4</c:v>
                </c:pt>
                <c:pt idx="117">
                  <c:v>2025Q1</c:v>
                </c:pt>
                <c:pt idx="118">
                  <c:v>2025Q2</c:v>
                </c:pt>
                <c:pt idx="119">
                  <c:v>2025Q3</c:v>
                </c:pt>
                <c:pt idx="120">
                  <c:v>2025Q4</c:v>
                </c:pt>
              </c:strCache>
            </c:strRef>
          </c:cat>
          <c:val>
            <c:numRef>
              <c:f>PIB!$I$56:$I$176</c:f>
              <c:numCache>
                <c:formatCode>0.0%</c:formatCode>
                <c:ptCount val="121"/>
                <c:pt idx="0">
                  <c:v>6.1205319667635913E-3</c:v>
                </c:pt>
                <c:pt idx="1">
                  <c:v>1.8410649563842866E-2</c:v>
                </c:pt>
                <c:pt idx="2">
                  <c:v>1.70249620526104E-2</c:v>
                </c:pt>
                <c:pt idx="3">
                  <c:v>4.6289449221853733E-2</c:v>
                </c:pt>
                <c:pt idx="4">
                  <c:v>2.2380726232679875E-2</c:v>
                </c:pt>
                <c:pt idx="5">
                  <c:v>3.6732990866117504E-2</c:v>
                </c:pt>
                <c:pt idx="6">
                  <c:v>3.399688855741579E-2</c:v>
                </c:pt>
                <c:pt idx="7">
                  <c:v>3.0262099960828306E-2</c:v>
                </c:pt>
                <c:pt idx="8">
                  <c:v>2.8370130370048933E-2</c:v>
                </c:pt>
                <c:pt idx="9">
                  <c:v>3.300378396869726E-3</c:v>
                </c:pt>
                <c:pt idx="10">
                  <c:v>8.5995920135108483E-3</c:v>
                </c:pt>
                <c:pt idx="11">
                  <c:v>1.4049769412093093E-3</c:v>
                </c:pt>
                <c:pt idx="12">
                  <c:v>-1.3439747340296904E-2</c:v>
                </c:pt>
                <c:pt idx="13">
                  <c:v>-1.6206335173277957E-2</c:v>
                </c:pt>
                <c:pt idx="14">
                  <c:v>-2.4601292682790904E-2</c:v>
                </c:pt>
                <c:pt idx="15">
                  <c:v>-2.8379815800920364E-2</c:v>
                </c:pt>
                <c:pt idx="16">
                  <c:v>-2.2511976402825273E-2</c:v>
                </c:pt>
                <c:pt idx="17">
                  <c:v>-1.0118469068197744E-2</c:v>
                </c:pt>
                <c:pt idx="18">
                  <c:v>-1.6067032559943666E-2</c:v>
                </c:pt>
                <c:pt idx="19">
                  <c:v>-7.7066059959359041E-3</c:v>
                </c:pt>
                <c:pt idx="20">
                  <c:v>2.7084374928934294E-3</c:v>
                </c:pt>
                <c:pt idx="21">
                  <c:v>2.0072199947663021E-4</c:v>
                </c:pt>
                <c:pt idx="22">
                  <c:v>-1.6736461725563354E-2</c:v>
                </c:pt>
                <c:pt idx="23">
                  <c:v>-3.2321850120848816E-2</c:v>
                </c:pt>
                <c:pt idx="24">
                  <c:v>-3.5661320905707908E-2</c:v>
                </c:pt>
                <c:pt idx="25">
                  <c:v>-2.7185415203929964E-2</c:v>
                </c:pt>
                <c:pt idx="26">
                  <c:v>-1.9171895017713683E-2</c:v>
                </c:pt>
                <c:pt idx="27">
                  <c:v>-1.623469979994295E-2</c:v>
                </c:pt>
                <c:pt idx="28">
                  <c:v>-8.4754513544619339E-3</c:v>
                </c:pt>
                <c:pt idx="29">
                  <c:v>-2.6319047537345604E-2</c:v>
                </c:pt>
                <c:pt idx="30">
                  <c:v>-3.5846329112841711E-2</c:v>
                </c:pt>
                <c:pt idx="31">
                  <c:v>-3.1117128418455871E-2</c:v>
                </c:pt>
                <c:pt idx="32">
                  <c:v>-2.430936312429265E-2</c:v>
                </c:pt>
                <c:pt idx="33">
                  <c:v>-6.847383689215455E-3</c:v>
                </c:pt>
                <c:pt idx="34">
                  <c:v>-2.6657389632108747E-3</c:v>
                </c:pt>
                <c:pt idx="35">
                  <c:v>-1.2189971044842033E-3</c:v>
                </c:pt>
                <c:pt idx="36">
                  <c:v>-1.6010708034781644E-3</c:v>
                </c:pt>
                <c:pt idx="37">
                  <c:v>-7.6287473070434739E-3</c:v>
                </c:pt>
                <c:pt idx="38">
                  <c:v>2.0053242522787397E-3</c:v>
                </c:pt>
                <c:pt idx="39">
                  <c:v>-1.2738131921246256E-2</c:v>
                </c:pt>
                <c:pt idx="40">
                  <c:v>-1.1714029121649899E-2</c:v>
                </c:pt>
                <c:pt idx="41">
                  <c:v>1.6976239727200882E-3</c:v>
                </c:pt>
                <c:pt idx="42">
                  <c:v>1.7016049518558097E-3</c:v>
                </c:pt>
                <c:pt idx="43">
                  <c:v>-8.2202728023165821E-4</c:v>
                </c:pt>
                <c:pt idx="44">
                  <c:v>6.6398856171190129E-3</c:v>
                </c:pt>
                <c:pt idx="45">
                  <c:v>2.2513305167984828E-2</c:v>
                </c:pt>
                <c:pt idx="46">
                  <c:v>3.054058070722308E-2</c:v>
                </c:pt>
                <c:pt idx="47">
                  <c:v>2.3626568760675239E-2</c:v>
                </c:pt>
                <c:pt idx="48">
                  <c:v>3.3176724746190288E-2</c:v>
                </c:pt>
                <c:pt idx="49">
                  <c:v>4.4066573447989081E-2</c:v>
                </c:pt>
                <c:pt idx="50">
                  <c:v>4.8789138551096498E-2</c:v>
                </c:pt>
                <c:pt idx="51">
                  <c:v>4.9394397124585286E-2</c:v>
                </c:pt>
                <c:pt idx="52">
                  <c:v>-6.1081484855780447E-3</c:v>
                </c:pt>
                <c:pt idx="53">
                  <c:v>-3.0331391048032789E-2</c:v>
                </c:pt>
                <c:pt idx="54">
                  <c:v>-1.9707942858379741E-2</c:v>
                </c:pt>
                <c:pt idx="55">
                  <c:v>-8.2934905051434069E-3</c:v>
                </c:pt>
                <c:pt idx="56">
                  <c:v>1.1551725207314626E-2</c:v>
                </c:pt>
                <c:pt idx="57">
                  <c:v>2.5094696485862777E-2</c:v>
                </c:pt>
                <c:pt idx="58">
                  <c:v>2.9608250272330505E-2</c:v>
                </c:pt>
                <c:pt idx="59">
                  <c:v>3.0601124599408332E-2</c:v>
                </c:pt>
                <c:pt idx="60">
                  <c:v>3.6516793366487485E-2</c:v>
                </c:pt>
                <c:pt idx="61">
                  <c:v>4.341007951447929E-2</c:v>
                </c:pt>
                <c:pt idx="62">
                  <c:v>4.4406673342505698E-2</c:v>
                </c:pt>
                <c:pt idx="63">
                  <c:v>3.5160816659082064E-2</c:v>
                </c:pt>
                <c:pt idx="64">
                  <c:v>3.2284460237955531E-2</c:v>
                </c:pt>
                <c:pt idx="65">
                  <c:v>2.7475400105271594E-2</c:v>
                </c:pt>
                <c:pt idx="66">
                  <c:v>2.0818265068074198E-2</c:v>
                </c:pt>
                <c:pt idx="67">
                  <c:v>2.8307262062014518E-2</c:v>
                </c:pt>
                <c:pt idx="68">
                  <c:v>2.4903990129518754E-2</c:v>
                </c:pt>
                <c:pt idx="69">
                  <c:v>1.8244331236503784E-2</c:v>
                </c:pt>
                <c:pt idx="70">
                  <c:v>3.5088478925600741E-2</c:v>
                </c:pt>
                <c:pt idx="71">
                  <c:v>3.3081663463879425E-2</c:v>
                </c:pt>
                <c:pt idx="72">
                  <c:v>2.5479417047971166E-2</c:v>
                </c:pt>
                <c:pt idx="73">
                  <c:v>2.1892698461534042E-2</c:v>
                </c:pt>
                <c:pt idx="74">
                  <c:v>9.0332356515169625E-3</c:v>
                </c:pt>
                <c:pt idx="75">
                  <c:v>9.3266936004595335E-4</c:v>
                </c:pt>
                <c:pt idx="76">
                  <c:v>-1.5113449115266564E-4</c:v>
                </c:pt>
                <c:pt idx="77">
                  <c:v>-1.2714390311483709E-2</c:v>
                </c:pt>
                <c:pt idx="78">
                  <c:v>-3.824962963292889E-2</c:v>
                </c:pt>
                <c:pt idx="79">
                  <c:v>-5.5416882065416E-2</c:v>
                </c:pt>
                <c:pt idx="80">
                  <c:v>-6.5493316019316489E-2</c:v>
                </c:pt>
                <c:pt idx="81">
                  <c:v>-7.3321048792606702E-2</c:v>
                </c:pt>
                <c:pt idx="82">
                  <c:v>-7.3993388253234108E-2</c:v>
                </c:pt>
                <c:pt idx="83">
                  <c:v>-7.8258462835893314E-2</c:v>
                </c:pt>
                <c:pt idx="84">
                  <c:v>-8.2085088836950273E-2</c:v>
                </c:pt>
                <c:pt idx="85">
                  <c:v>-6.8263111517994787E-2</c:v>
                </c:pt>
                <c:pt idx="86">
                  <c:v>-6.2597976551255166E-2</c:v>
                </c:pt>
                <c:pt idx="87">
                  <c:v>-6.1770592299672626E-2</c:v>
                </c:pt>
                <c:pt idx="88">
                  <c:v>-5.7339582818184624E-2</c:v>
                </c:pt>
                <c:pt idx="89">
                  <c:v>-4.918764214491958E-2</c:v>
                </c:pt>
                <c:pt idx="90">
                  <c:v>-4.7542336089710271E-2</c:v>
                </c:pt>
                <c:pt idx="91">
                  <c:v>-4.3333458250847008E-2</c:v>
                </c:pt>
                <c:pt idx="92">
                  <c:v>-4.4603377328734352E-2</c:v>
                </c:pt>
                <c:pt idx="93">
                  <c:v>-4.5724814983293345E-2</c:v>
                </c:pt>
                <c:pt idx="94">
                  <c:v>-4.2281054332175036E-2</c:v>
                </c:pt>
                <c:pt idx="95">
                  <c:v>-4.1466826872451533E-2</c:v>
                </c:pt>
                <c:pt idx="96">
                  <c:v>-3.8477939936047686E-2</c:v>
                </c:pt>
                <c:pt idx="97">
                  <c:v>-4.9893751148123069E-2</c:v>
                </c:pt>
                <c:pt idx="98">
                  <c:v>-0.14347209102371605</c:v>
                </c:pt>
                <c:pt idx="99">
                  <c:v>-2.9834238012363404E-2</c:v>
                </c:pt>
                <c:pt idx="100">
                  <c:v>-9.8908335083800203E-3</c:v>
                </c:pt>
                <c:pt idx="101">
                  <c:v>-2.9035029998479094E-3</c:v>
                </c:pt>
                <c:pt idx="102">
                  <c:v>-2.0063240629995538E-2</c:v>
                </c:pt>
                <c:pt idx="103">
                  <c:v>-3.0588930101223166E-2</c:v>
                </c:pt>
                <c:pt idx="104">
                  <c:v>-2.7304971767032803E-2</c:v>
                </c:pt>
                <c:pt idx="105">
                  <c:v>-2.4753956087022699E-2</c:v>
                </c:pt>
                <c:pt idx="106">
                  <c:v>-1.561888822691236E-2</c:v>
                </c:pt>
                <c:pt idx="107">
                  <c:v>-7.4507779797238572E-3</c:v>
                </c:pt>
                <c:pt idx="108">
                  <c:v>-9.744664335670096E-3</c:v>
                </c:pt>
                <c:pt idx="109">
                  <c:v>7.9044411357584912E-3</c:v>
                </c:pt>
                <c:pt idx="110">
                  <c:v>1.3618743241762104E-2</c:v>
                </c:pt>
                <c:pt idx="111">
                  <c:v>8.0671230891798656E-3</c:v>
                </c:pt>
                <c:pt idx="112">
                  <c:v>7.9754213956621869E-3</c:v>
                </c:pt>
                <c:pt idx="113">
                  <c:v>2.1046440520015086E-2</c:v>
                </c:pt>
                <c:pt idx="114">
                  <c:v>3.0906734556906047E-2</c:v>
                </c:pt>
                <c:pt idx="115">
                  <c:v>3.3817197972347904E-2</c:v>
                </c:pt>
                <c:pt idx="116">
                  <c:v>3.0525135992101264E-2</c:v>
                </c:pt>
                <c:pt idx="117">
                  <c:v>3.350465310471764E-2</c:v>
                </c:pt>
                <c:pt idx="118">
                  <c:v>3.5807643929105001E-2</c:v>
                </c:pt>
                <c:pt idx="119">
                  <c:v>3.3531893197120889E-2</c:v>
                </c:pt>
                <c:pt idx="120">
                  <c:v>3.3639548624978075E-2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2-4161-B237-8FDE7E0D9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672704"/>
        <c:axId val="151671168"/>
      </c:barChart>
      <c:lineChart>
        <c:grouping val="standard"/>
        <c:varyColors val="0"/>
        <c:ser>
          <c:idx val="0"/>
          <c:order val="0"/>
          <c:tx>
            <c:strRef>
              <c:f>PIB!$G$2</c:f>
              <c:strCache>
                <c:ptCount val="1"/>
                <c:pt idx="0">
                  <c:v>PIB efet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PIB!$A$56:$A$176</c:f>
              <c:strCache>
                <c:ptCount val="121"/>
                <c:pt idx="0">
                  <c:v>1995Q4</c:v>
                </c:pt>
                <c:pt idx="1">
                  <c:v>1996Q1</c:v>
                </c:pt>
                <c:pt idx="2">
                  <c:v>1996Q2</c:v>
                </c:pt>
                <c:pt idx="3">
                  <c:v>1996Q3</c:v>
                </c:pt>
                <c:pt idx="4">
                  <c:v>1996Q4</c:v>
                </c:pt>
                <c:pt idx="5">
                  <c:v>1997Q1</c:v>
                </c:pt>
                <c:pt idx="6">
                  <c:v>1997Q2</c:v>
                </c:pt>
                <c:pt idx="7">
                  <c:v>1997Q3</c:v>
                </c:pt>
                <c:pt idx="8">
                  <c:v>1997Q4</c:v>
                </c:pt>
                <c:pt idx="9">
                  <c:v>1998Q1</c:v>
                </c:pt>
                <c:pt idx="10">
                  <c:v>1998Q2</c:v>
                </c:pt>
                <c:pt idx="11">
                  <c:v>1998Q3</c:v>
                </c:pt>
                <c:pt idx="12">
                  <c:v>1998Q4</c:v>
                </c:pt>
                <c:pt idx="13">
                  <c:v>1999Q1</c:v>
                </c:pt>
                <c:pt idx="14">
                  <c:v>1999Q2</c:v>
                </c:pt>
                <c:pt idx="15">
                  <c:v>1999Q3</c:v>
                </c:pt>
                <c:pt idx="16">
                  <c:v>1999Q4</c:v>
                </c:pt>
                <c:pt idx="17">
                  <c:v>2000Q1</c:v>
                </c:pt>
                <c:pt idx="18">
                  <c:v>2000Q2</c:v>
                </c:pt>
                <c:pt idx="19">
                  <c:v>2000Q3</c:v>
                </c:pt>
                <c:pt idx="20">
                  <c:v>2000Q4</c:v>
                </c:pt>
                <c:pt idx="21">
                  <c:v>2001Q1</c:v>
                </c:pt>
                <c:pt idx="22">
                  <c:v>2001Q2</c:v>
                </c:pt>
                <c:pt idx="23">
                  <c:v>2001Q3</c:v>
                </c:pt>
                <c:pt idx="24">
                  <c:v>2001Q4</c:v>
                </c:pt>
                <c:pt idx="25">
                  <c:v>2002Q1</c:v>
                </c:pt>
                <c:pt idx="26">
                  <c:v>2002Q2</c:v>
                </c:pt>
                <c:pt idx="27">
                  <c:v>2002Q3</c:v>
                </c:pt>
                <c:pt idx="28">
                  <c:v>2002Q4</c:v>
                </c:pt>
                <c:pt idx="29">
                  <c:v>2003Q1</c:v>
                </c:pt>
                <c:pt idx="30">
                  <c:v>2003Q2</c:v>
                </c:pt>
                <c:pt idx="31">
                  <c:v>2003Q3</c:v>
                </c:pt>
                <c:pt idx="32">
                  <c:v>2003Q4</c:v>
                </c:pt>
                <c:pt idx="33">
                  <c:v>2004Q1</c:v>
                </c:pt>
                <c:pt idx="34">
                  <c:v>2004Q2</c:v>
                </c:pt>
                <c:pt idx="35">
                  <c:v>2004Q3</c:v>
                </c:pt>
                <c:pt idx="36">
                  <c:v>2004Q4</c:v>
                </c:pt>
                <c:pt idx="37">
                  <c:v>2005Q1</c:v>
                </c:pt>
                <c:pt idx="38">
                  <c:v>2005Q2</c:v>
                </c:pt>
                <c:pt idx="39">
                  <c:v>2005Q3</c:v>
                </c:pt>
                <c:pt idx="40">
                  <c:v>2005Q4</c:v>
                </c:pt>
                <c:pt idx="41">
                  <c:v>2006Q1</c:v>
                </c:pt>
                <c:pt idx="42">
                  <c:v>2006Q2</c:v>
                </c:pt>
                <c:pt idx="43">
                  <c:v>2006Q3</c:v>
                </c:pt>
                <c:pt idx="44">
                  <c:v>2006Q4</c:v>
                </c:pt>
                <c:pt idx="45">
                  <c:v>2007Q1</c:v>
                </c:pt>
                <c:pt idx="46">
                  <c:v>2007Q2</c:v>
                </c:pt>
                <c:pt idx="47">
                  <c:v>2007Q3</c:v>
                </c:pt>
                <c:pt idx="48">
                  <c:v>2007Q4</c:v>
                </c:pt>
                <c:pt idx="49">
                  <c:v>2008Q1</c:v>
                </c:pt>
                <c:pt idx="50">
                  <c:v>2008Q2</c:v>
                </c:pt>
                <c:pt idx="51">
                  <c:v>2008Q3</c:v>
                </c:pt>
                <c:pt idx="52">
                  <c:v>2008Q4</c:v>
                </c:pt>
                <c:pt idx="53">
                  <c:v>2009Q1</c:v>
                </c:pt>
                <c:pt idx="54">
                  <c:v>2009Q2</c:v>
                </c:pt>
                <c:pt idx="55">
                  <c:v>2009Q3</c:v>
                </c:pt>
                <c:pt idx="56">
                  <c:v>2009Q4</c:v>
                </c:pt>
                <c:pt idx="57">
                  <c:v>2010Q1</c:v>
                </c:pt>
                <c:pt idx="58">
                  <c:v>2010Q2</c:v>
                </c:pt>
                <c:pt idx="59">
                  <c:v>2010Q3</c:v>
                </c:pt>
                <c:pt idx="60">
                  <c:v>2010Q4</c:v>
                </c:pt>
                <c:pt idx="61">
                  <c:v>2011Q1</c:v>
                </c:pt>
                <c:pt idx="62">
                  <c:v>2011Q2</c:v>
                </c:pt>
                <c:pt idx="63">
                  <c:v>2011Q3</c:v>
                </c:pt>
                <c:pt idx="64">
                  <c:v>2011Q4</c:v>
                </c:pt>
                <c:pt idx="65">
                  <c:v>2012Q1</c:v>
                </c:pt>
                <c:pt idx="66">
                  <c:v>2012Q2</c:v>
                </c:pt>
                <c:pt idx="67">
                  <c:v>2012Q3</c:v>
                </c:pt>
                <c:pt idx="68">
                  <c:v>2012Q4</c:v>
                </c:pt>
                <c:pt idx="69">
                  <c:v>2013Q1</c:v>
                </c:pt>
                <c:pt idx="70">
                  <c:v>2013Q2</c:v>
                </c:pt>
                <c:pt idx="71">
                  <c:v>2013Q3</c:v>
                </c:pt>
                <c:pt idx="72">
                  <c:v>2013Q4</c:v>
                </c:pt>
                <c:pt idx="73">
                  <c:v>2014Q1</c:v>
                </c:pt>
                <c:pt idx="74">
                  <c:v>2014Q2</c:v>
                </c:pt>
                <c:pt idx="75">
                  <c:v>2014Q3</c:v>
                </c:pt>
                <c:pt idx="76">
                  <c:v>2014Q4</c:v>
                </c:pt>
                <c:pt idx="77">
                  <c:v>2015Q1</c:v>
                </c:pt>
                <c:pt idx="78">
                  <c:v>2015Q2</c:v>
                </c:pt>
                <c:pt idx="79">
                  <c:v>2015Q3</c:v>
                </c:pt>
                <c:pt idx="80">
                  <c:v>2015Q4</c:v>
                </c:pt>
                <c:pt idx="81">
                  <c:v>2016Q1</c:v>
                </c:pt>
                <c:pt idx="82">
                  <c:v>2016Q2</c:v>
                </c:pt>
                <c:pt idx="83">
                  <c:v>2016Q3</c:v>
                </c:pt>
                <c:pt idx="84">
                  <c:v>2016Q4</c:v>
                </c:pt>
                <c:pt idx="85">
                  <c:v>2017Q1</c:v>
                </c:pt>
                <c:pt idx="86">
                  <c:v>2017Q2</c:v>
                </c:pt>
                <c:pt idx="87">
                  <c:v>2017Q3</c:v>
                </c:pt>
                <c:pt idx="88">
                  <c:v>2017Q4</c:v>
                </c:pt>
                <c:pt idx="89">
                  <c:v>2018Q1</c:v>
                </c:pt>
                <c:pt idx="90">
                  <c:v>2018Q2</c:v>
                </c:pt>
                <c:pt idx="91">
                  <c:v>2018Q3</c:v>
                </c:pt>
                <c:pt idx="92">
                  <c:v>2018Q4</c:v>
                </c:pt>
                <c:pt idx="93">
                  <c:v>2019Q1</c:v>
                </c:pt>
                <c:pt idx="94">
                  <c:v>2019Q2</c:v>
                </c:pt>
                <c:pt idx="95">
                  <c:v>2019Q3</c:v>
                </c:pt>
                <c:pt idx="96">
                  <c:v>2019Q4</c:v>
                </c:pt>
                <c:pt idx="97">
                  <c:v>2020Q1</c:v>
                </c:pt>
                <c:pt idx="98">
                  <c:v>2020Q2</c:v>
                </c:pt>
                <c:pt idx="99">
                  <c:v>2020Q3</c:v>
                </c:pt>
                <c:pt idx="100">
                  <c:v>2020Q4</c:v>
                </c:pt>
                <c:pt idx="101">
                  <c:v>2021Q1</c:v>
                </c:pt>
                <c:pt idx="102">
                  <c:v>2021Q2</c:v>
                </c:pt>
                <c:pt idx="103">
                  <c:v>2021Q3</c:v>
                </c:pt>
                <c:pt idx="104">
                  <c:v>2021Q4</c:v>
                </c:pt>
                <c:pt idx="105">
                  <c:v>2022Q1</c:v>
                </c:pt>
                <c:pt idx="106">
                  <c:v>2022Q2</c:v>
                </c:pt>
                <c:pt idx="107">
                  <c:v>2022Q3</c:v>
                </c:pt>
                <c:pt idx="108">
                  <c:v>2022Q4</c:v>
                </c:pt>
                <c:pt idx="109">
                  <c:v>2023Q1</c:v>
                </c:pt>
                <c:pt idx="110">
                  <c:v>2023Q2</c:v>
                </c:pt>
                <c:pt idx="111">
                  <c:v>2023Q3</c:v>
                </c:pt>
                <c:pt idx="112">
                  <c:v>2023Q4</c:v>
                </c:pt>
                <c:pt idx="113">
                  <c:v>2024Q1</c:v>
                </c:pt>
                <c:pt idx="114">
                  <c:v>2024Q2</c:v>
                </c:pt>
                <c:pt idx="115">
                  <c:v>2024Q3</c:v>
                </c:pt>
                <c:pt idx="116">
                  <c:v>2024Q4</c:v>
                </c:pt>
                <c:pt idx="117">
                  <c:v>2025Q1</c:v>
                </c:pt>
                <c:pt idx="118">
                  <c:v>2025Q2</c:v>
                </c:pt>
                <c:pt idx="119">
                  <c:v>2025Q3</c:v>
                </c:pt>
                <c:pt idx="120">
                  <c:v>2025Q4</c:v>
                </c:pt>
              </c:strCache>
            </c:strRef>
          </c:cat>
          <c:val>
            <c:numRef>
              <c:f>PIB!$G$56:$G$176</c:f>
              <c:numCache>
                <c:formatCode>0.00000</c:formatCode>
                <c:ptCount val="121"/>
                <c:pt idx="0">
                  <c:v>99.740433580247696</c:v>
                </c:pt>
                <c:pt idx="1">
                  <c:v>100.807044239921</c:v>
                </c:pt>
                <c:pt idx="2">
                  <c:v>101.27488232834099</c:v>
                </c:pt>
                <c:pt idx="3">
                  <c:v>104.43070896928</c:v>
                </c:pt>
                <c:pt idx="4">
                  <c:v>102.54898012899601</c:v>
                </c:pt>
                <c:pt idx="5">
                  <c:v>104.226211011755</c:v>
                </c:pt>
                <c:pt idx="6">
                  <c:v>105.484649858905</c:v>
                </c:pt>
                <c:pt idx="7">
                  <c:v>106.35326816984301</c:v>
                </c:pt>
                <c:pt idx="8">
                  <c:v>106.852466689613</c:v>
                </c:pt>
                <c:pt idx="9">
                  <c:v>104.985896662428</c:v>
                </c:pt>
                <c:pt idx="10">
                  <c:v>106.92124694805</c:v>
                </c:pt>
                <c:pt idx="11">
                  <c:v>106.846731913478</c:v>
                </c:pt>
                <c:pt idx="12">
                  <c:v>105.60581603177199</c:v>
                </c:pt>
                <c:pt idx="13">
                  <c:v>105.677068302305</c:v>
                </c:pt>
                <c:pt idx="14">
                  <c:v>106.142585976134</c:v>
                </c:pt>
                <c:pt idx="15">
                  <c:v>106.462327025325</c:v>
                </c:pt>
                <c:pt idx="16">
                  <c:v>108.01723129810399</c:v>
                </c:pt>
                <c:pt idx="17">
                  <c:v>109.780227898776</c:v>
                </c:pt>
                <c:pt idx="18">
                  <c:v>110.458183337957</c:v>
                </c:pt>
                <c:pt idx="19">
                  <c:v>111.63518573479401</c:v>
                </c:pt>
                <c:pt idx="20">
                  <c:v>113.039270206974</c:v>
                </c:pt>
                <c:pt idx="21">
                  <c:v>113.321564154914</c:v>
                </c:pt>
                <c:pt idx="22">
                  <c:v>113.054800220262</c:v>
                </c:pt>
                <c:pt idx="23">
                  <c:v>112.22901184009601</c:v>
                </c:pt>
                <c:pt idx="24">
                  <c:v>112.418110837329</c:v>
                </c:pt>
                <c:pt idx="25">
                  <c:v>114.017633490202</c:v>
                </c:pt>
                <c:pt idx="26">
                  <c:v>115.498390391451</c:v>
                </c:pt>
                <c:pt idx="27">
                  <c:v>116.95020285646601</c:v>
                </c:pt>
                <c:pt idx="28">
                  <c:v>118.284803121314</c:v>
                </c:pt>
                <c:pt idx="29">
                  <c:v>116.851202051904</c:v>
                </c:pt>
                <c:pt idx="30">
                  <c:v>116.547601862105</c:v>
                </c:pt>
                <c:pt idx="31">
                  <c:v>117.637719496925</c:v>
                </c:pt>
                <c:pt idx="32">
                  <c:v>119.086827980319</c:v>
                </c:pt>
                <c:pt idx="33">
                  <c:v>121.254987398974</c:v>
                </c:pt>
                <c:pt idx="34">
                  <c:v>123.82009712985</c:v>
                </c:pt>
                <c:pt idx="35">
                  <c:v>125.493167661283</c:v>
                </c:pt>
                <c:pt idx="36">
                  <c:v>126.64324753533199</c:v>
                </c:pt>
                <c:pt idx="37">
                  <c:v>126.377746737865</c:v>
                </c:pt>
                <c:pt idx="38">
                  <c:v>129.06202116027501</c:v>
                </c:pt>
                <c:pt idx="39">
                  <c:v>128.214393385401</c:v>
                </c:pt>
                <c:pt idx="40">
                  <c:v>129.46007170315599</c:v>
                </c:pt>
                <c:pt idx="41">
                  <c:v>131.44590479917201</c:v>
                </c:pt>
                <c:pt idx="42">
                  <c:v>132.20431171642099</c:v>
                </c:pt>
                <c:pt idx="43">
                  <c:v>134.00127360321699</c:v>
                </c:pt>
                <c:pt idx="44">
                  <c:v>135.660987837601</c:v>
                </c:pt>
                <c:pt idx="45">
                  <c:v>138.30864363713101</c:v>
                </c:pt>
                <c:pt idx="46">
                  <c:v>140.82048154859299</c:v>
                </c:pt>
                <c:pt idx="47">
                  <c:v>141.91480329330599</c:v>
                </c:pt>
                <c:pt idx="48">
                  <c:v>144.57256846418201</c:v>
                </c:pt>
                <c:pt idx="49">
                  <c:v>147.02120375733799</c:v>
                </c:pt>
                <c:pt idx="50">
                  <c:v>149.64722771538399</c:v>
                </c:pt>
                <c:pt idx="51">
                  <c:v>151.825317636287</c:v>
                </c:pt>
                <c:pt idx="52">
                  <c:v>145.95603330773699</c:v>
                </c:pt>
                <c:pt idx="53">
                  <c:v>143.58889705007999</c:v>
                </c:pt>
                <c:pt idx="54">
                  <c:v>146.515711706931</c:v>
                </c:pt>
                <c:pt idx="55">
                  <c:v>149.984995342894</c:v>
                </c:pt>
                <c:pt idx="56">
                  <c:v>153.702986487863</c:v>
                </c:pt>
                <c:pt idx="57">
                  <c:v>156.668548215616</c:v>
                </c:pt>
                <c:pt idx="58">
                  <c:v>158.84704251671101</c:v>
                </c:pt>
                <c:pt idx="59">
                  <c:v>160.51307375815401</c:v>
                </c:pt>
                <c:pt idx="60">
                  <c:v>162.564324424799</c:v>
                </c:pt>
                <c:pt idx="61">
                  <c:v>164.45927765376399</c:v>
                </c:pt>
                <c:pt idx="62">
                  <c:v>166.36814495432199</c:v>
                </c:pt>
                <c:pt idx="63">
                  <c:v>166.34976851690001</c:v>
                </c:pt>
                <c:pt idx="64">
                  <c:v>166.895663733383</c:v>
                </c:pt>
                <c:pt idx="65">
                  <c:v>166.95788381652599</c:v>
                </c:pt>
                <c:pt idx="66">
                  <c:v>168.11463493875601</c:v>
                </c:pt>
                <c:pt idx="67">
                  <c:v>170.60447673609599</c:v>
                </c:pt>
                <c:pt idx="68">
                  <c:v>171.209474473618</c:v>
                </c:pt>
                <c:pt idx="69">
                  <c:v>171.14489255395199</c:v>
                </c:pt>
                <c:pt idx="70">
                  <c:v>174.874249930188</c:v>
                </c:pt>
                <c:pt idx="71">
                  <c:v>175.59832553737201</c:v>
                </c:pt>
                <c:pt idx="72">
                  <c:v>175.63958477716099</c:v>
                </c:pt>
                <c:pt idx="73">
                  <c:v>176.24073007909399</c:v>
                </c:pt>
                <c:pt idx="74">
                  <c:v>174.525854189722</c:v>
                </c:pt>
                <c:pt idx="75">
                  <c:v>174.69316243136299</c:v>
                </c:pt>
                <c:pt idx="76">
                  <c:v>175.27495279978399</c:v>
                </c:pt>
                <c:pt idx="77">
                  <c:v>173.18976490805201</c:v>
                </c:pt>
                <c:pt idx="78">
                  <c:v>169.67166237163801</c:v>
                </c:pt>
                <c:pt idx="79">
                  <c:v>167.31379219006001</c:v>
                </c:pt>
                <c:pt idx="80">
                  <c:v>165.70840109112399</c:v>
                </c:pt>
                <c:pt idx="81">
                  <c:v>164.31066742616201</c:v>
                </c:pt>
                <c:pt idx="82">
                  <c:v>164.08683315663001</c:v>
                </c:pt>
                <c:pt idx="83">
                  <c:v>163.14102601619001</c:v>
                </c:pt>
                <c:pt idx="84">
                  <c:v>162.13644154167699</c:v>
                </c:pt>
                <c:pt idx="85">
                  <c:v>164.510145014675</c:v>
                </c:pt>
                <c:pt idx="86">
                  <c:v>165.54643190391201</c:v>
                </c:pt>
                <c:pt idx="87">
                  <c:v>165.733777322739</c:v>
                </c:pt>
                <c:pt idx="88">
                  <c:v>166.43593754999</c:v>
                </c:pt>
                <c:pt idx="89">
                  <c:v>167.78552352568201</c:v>
                </c:pt>
                <c:pt idx="90">
                  <c:v>168.143530631739</c:v>
                </c:pt>
                <c:pt idx="91">
                  <c:v>169.040444351964</c:v>
                </c:pt>
                <c:pt idx="92">
                  <c:v>168.98162196393099</c:v>
                </c:pt>
                <c:pt idx="93">
                  <c:v>169.123986443267</c:v>
                </c:pt>
                <c:pt idx="94">
                  <c:v>170.448580673256</c:v>
                </c:pt>
                <c:pt idx="95">
                  <c:v>170.84967400836101</c:v>
                </c:pt>
                <c:pt idx="96">
                  <c:v>171.77455005951001</c:v>
                </c:pt>
                <c:pt idx="97">
                  <c:v>169.870601833916</c:v>
                </c:pt>
                <c:pt idx="98">
                  <c:v>153.28862264826799</c:v>
                </c:pt>
                <c:pt idx="99">
                  <c:v>165.45643786824499</c:v>
                </c:pt>
                <c:pt idx="100">
                  <c:v>171.37551022145101</c:v>
                </c:pt>
                <c:pt idx="101">
                  <c:v>172.94448693166501</c:v>
                </c:pt>
                <c:pt idx="102">
                  <c:v>171.85854045566001</c:v>
                </c:pt>
                <c:pt idx="103">
                  <c:v>172.37961684926299</c:v>
                </c:pt>
                <c:pt idx="104">
                  <c:v>174.39298350982901</c:v>
                </c:pt>
                <c:pt idx="105">
                  <c:v>175.349237674531</c:v>
                </c:pt>
                <c:pt idx="106">
                  <c:v>177.623306649743</c:v>
                </c:pt>
                <c:pt idx="107">
                  <c:v>179.68502892277701</c:v>
                </c:pt>
                <c:pt idx="108">
                  <c:v>179.88599943558</c:v>
                </c:pt>
                <c:pt idx="109">
                  <c:v>182.984618231886</c:v>
                </c:pt>
                <c:pt idx="110">
                  <c:v>183.95194146354501</c:v>
                </c:pt>
                <c:pt idx="111">
                  <c:v>183.77495275359499</c:v>
                </c:pt>
                <c:pt idx="112" formatCode="General">
                  <c:v>184.84832520680899</c:v>
                </c:pt>
                <c:pt idx="113" formatCode="General">
                  <c:v>187.599570170601</c:v>
                </c:pt>
                <c:pt idx="114" formatCode="General">
                  <c:v>189.77563778186001</c:v>
                </c:pt>
                <c:pt idx="115" formatCode="General">
                  <c:v>191.34783274707499</c:v>
                </c:pt>
                <c:pt idx="116" formatCode="_-* #,##0.00000_-;\-* #,##0.00000_-;_-* &quot;-&quot;??_-;_-@_-">
                  <c:v>191.84441274089599</c:v>
                </c:pt>
                <c:pt idx="117">
                  <c:v>193.23518115638001</c:v>
                </c:pt>
                <c:pt idx="118" formatCode="General">
                  <c:v>194.259377116172</c:v>
                </c:pt>
                <c:pt idx="119" formatCode="General">
                  <c:v>194.848433259464</c:v>
                </c:pt>
                <c:pt idx="120" formatCode="General">
                  <c:v>195.47104780640899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2-4161-B237-8FDE7E0D93E1}"/>
            </c:ext>
          </c:extLst>
        </c:ser>
        <c:ser>
          <c:idx val="1"/>
          <c:order val="1"/>
          <c:tx>
            <c:strRef>
              <c:f>PIB!$H$2</c:f>
              <c:strCache>
                <c:ptCount val="1"/>
                <c:pt idx="0">
                  <c:v>PIB pot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PIB!$A$56:$A$176</c:f>
              <c:strCache>
                <c:ptCount val="121"/>
                <c:pt idx="0">
                  <c:v>1995Q4</c:v>
                </c:pt>
                <c:pt idx="1">
                  <c:v>1996Q1</c:v>
                </c:pt>
                <c:pt idx="2">
                  <c:v>1996Q2</c:v>
                </c:pt>
                <c:pt idx="3">
                  <c:v>1996Q3</c:v>
                </c:pt>
                <c:pt idx="4">
                  <c:v>1996Q4</c:v>
                </c:pt>
                <c:pt idx="5">
                  <c:v>1997Q1</c:v>
                </c:pt>
                <c:pt idx="6">
                  <c:v>1997Q2</c:v>
                </c:pt>
                <c:pt idx="7">
                  <c:v>1997Q3</c:v>
                </c:pt>
                <c:pt idx="8">
                  <c:v>1997Q4</c:v>
                </c:pt>
                <c:pt idx="9">
                  <c:v>1998Q1</c:v>
                </c:pt>
                <c:pt idx="10">
                  <c:v>1998Q2</c:v>
                </c:pt>
                <c:pt idx="11">
                  <c:v>1998Q3</c:v>
                </c:pt>
                <c:pt idx="12">
                  <c:v>1998Q4</c:v>
                </c:pt>
                <c:pt idx="13">
                  <c:v>1999Q1</c:v>
                </c:pt>
                <c:pt idx="14">
                  <c:v>1999Q2</c:v>
                </c:pt>
                <c:pt idx="15">
                  <c:v>1999Q3</c:v>
                </c:pt>
                <c:pt idx="16">
                  <c:v>1999Q4</c:v>
                </c:pt>
                <c:pt idx="17">
                  <c:v>2000Q1</c:v>
                </c:pt>
                <c:pt idx="18">
                  <c:v>2000Q2</c:v>
                </c:pt>
                <c:pt idx="19">
                  <c:v>2000Q3</c:v>
                </c:pt>
                <c:pt idx="20">
                  <c:v>2000Q4</c:v>
                </c:pt>
                <c:pt idx="21">
                  <c:v>2001Q1</c:v>
                </c:pt>
                <c:pt idx="22">
                  <c:v>2001Q2</c:v>
                </c:pt>
                <c:pt idx="23">
                  <c:v>2001Q3</c:v>
                </c:pt>
                <c:pt idx="24">
                  <c:v>2001Q4</c:v>
                </c:pt>
                <c:pt idx="25">
                  <c:v>2002Q1</c:v>
                </c:pt>
                <c:pt idx="26">
                  <c:v>2002Q2</c:v>
                </c:pt>
                <c:pt idx="27">
                  <c:v>2002Q3</c:v>
                </c:pt>
                <c:pt idx="28">
                  <c:v>2002Q4</c:v>
                </c:pt>
                <c:pt idx="29">
                  <c:v>2003Q1</c:v>
                </c:pt>
                <c:pt idx="30">
                  <c:v>2003Q2</c:v>
                </c:pt>
                <c:pt idx="31">
                  <c:v>2003Q3</c:v>
                </c:pt>
                <c:pt idx="32">
                  <c:v>2003Q4</c:v>
                </c:pt>
                <c:pt idx="33">
                  <c:v>2004Q1</c:v>
                </c:pt>
                <c:pt idx="34">
                  <c:v>2004Q2</c:v>
                </c:pt>
                <c:pt idx="35">
                  <c:v>2004Q3</c:v>
                </c:pt>
                <c:pt idx="36">
                  <c:v>2004Q4</c:v>
                </c:pt>
                <c:pt idx="37">
                  <c:v>2005Q1</c:v>
                </c:pt>
                <c:pt idx="38">
                  <c:v>2005Q2</c:v>
                </c:pt>
                <c:pt idx="39">
                  <c:v>2005Q3</c:v>
                </c:pt>
                <c:pt idx="40">
                  <c:v>2005Q4</c:v>
                </c:pt>
                <c:pt idx="41">
                  <c:v>2006Q1</c:v>
                </c:pt>
                <c:pt idx="42">
                  <c:v>2006Q2</c:v>
                </c:pt>
                <c:pt idx="43">
                  <c:v>2006Q3</c:v>
                </c:pt>
                <c:pt idx="44">
                  <c:v>2006Q4</c:v>
                </c:pt>
                <c:pt idx="45">
                  <c:v>2007Q1</c:v>
                </c:pt>
                <c:pt idx="46">
                  <c:v>2007Q2</c:v>
                </c:pt>
                <c:pt idx="47">
                  <c:v>2007Q3</c:v>
                </c:pt>
                <c:pt idx="48">
                  <c:v>2007Q4</c:v>
                </c:pt>
                <c:pt idx="49">
                  <c:v>2008Q1</c:v>
                </c:pt>
                <c:pt idx="50">
                  <c:v>2008Q2</c:v>
                </c:pt>
                <c:pt idx="51">
                  <c:v>2008Q3</c:v>
                </c:pt>
                <c:pt idx="52">
                  <c:v>2008Q4</c:v>
                </c:pt>
                <c:pt idx="53">
                  <c:v>2009Q1</c:v>
                </c:pt>
                <c:pt idx="54">
                  <c:v>2009Q2</c:v>
                </c:pt>
                <c:pt idx="55">
                  <c:v>2009Q3</c:v>
                </c:pt>
                <c:pt idx="56">
                  <c:v>2009Q4</c:v>
                </c:pt>
                <c:pt idx="57">
                  <c:v>2010Q1</c:v>
                </c:pt>
                <c:pt idx="58">
                  <c:v>2010Q2</c:v>
                </c:pt>
                <c:pt idx="59">
                  <c:v>2010Q3</c:v>
                </c:pt>
                <c:pt idx="60">
                  <c:v>2010Q4</c:v>
                </c:pt>
                <c:pt idx="61">
                  <c:v>2011Q1</c:v>
                </c:pt>
                <c:pt idx="62">
                  <c:v>2011Q2</c:v>
                </c:pt>
                <c:pt idx="63">
                  <c:v>2011Q3</c:v>
                </c:pt>
                <c:pt idx="64">
                  <c:v>2011Q4</c:v>
                </c:pt>
                <c:pt idx="65">
                  <c:v>2012Q1</c:v>
                </c:pt>
                <c:pt idx="66">
                  <c:v>2012Q2</c:v>
                </c:pt>
                <c:pt idx="67">
                  <c:v>2012Q3</c:v>
                </c:pt>
                <c:pt idx="68">
                  <c:v>2012Q4</c:v>
                </c:pt>
                <c:pt idx="69">
                  <c:v>2013Q1</c:v>
                </c:pt>
                <c:pt idx="70">
                  <c:v>2013Q2</c:v>
                </c:pt>
                <c:pt idx="71">
                  <c:v>2013Q3</c:v>
                </c:pt>
                <c:pt idx="72">
                  <c:v>2013Q4</c:v>
                </c:pt>
                <c:pt idx="73">
                  <c:v>2014Q1</c:v>
                </c:pt>
                <c:pt idx="74">
                  <c:v>2014Q2</c:v>
                </c:pt>
                <c:pt idx="75">
                  <c:v>2014Q3</c:v>
                </c:pt>
                <c:pt idx="76">
                  <c:v>2014Q4</c:v>
                </c:pt>
                <c:pt idx="77">
                  <c:v>2015Q1</c:v>
                </c:pt>
                <c:pt idx="78">
                  <c:v>2015Q2</c:v>
                </c:pt>
                <c:pt idx="79">
                  <c:v>2015Q3</c:v>
                </c:pt>
                <c:pt idx="80">
                  <c:v>2015Q4</c:v>
                </c:pt>
                <c:pt idx="81">
                  <c:v>2016Q1</c:v>
                </c:pt>
                <c:pt idx="82">
                  <c:v>2016Q2</c:v>
                </c:pt>
                <c:pt idx="83">
                  <c:v>2016Q3</c:v>
                </c:pt>
                <c:pt idx="84">
                  <c:v>2016Q4</c:v>
                </c:pt>
                <c:pt idx="85">
                  <c:v>2017Q1</c:v>
                </c:pt>
                <c:pt idx="86">
                  <c:v>2017Q2</c:v>
                </c:pt>
                <c:pt idx="87">
                  <c:v>2017Q3</c:v>
                </c:pt>
                <c:pt idx="88">
                  <c:v>2017Q4</c:v>
                </c:pt>
                <c:pt idx="89">
                  <c:v>2018Q1</c:v>
                </c:pt>
                <c:pt idx="90">
                  <c:v>2018Q2</c:v>
                </c:pt>
                <c:pt idx="91">
                  <c:v>2018Q3</c:v>
                </c:pt>
                <c:pt idx="92">
                  <c:v>2018Q4</c:v>
                </c:pt>
                <c:pt idx="93">
                  <c:v>2019Q1</c:v>
                </c:pt>
                <c:pt idx="94">
                  <c:v>2019Q2</c:v>
                </c:pt>
                <c:pt idx="95">
                  <c:v>2019Q3</c:v>
                </c:pt>
                <c:pt idx="96">
                  <c:v>2019Q4</c:v>
                </c:pt>
                <c:pt idx="97">
                  <c:v>2020Q1</c:v>
                </c:pt>
                <c:pt idx="98">
                  <c:v>2020Q2</c:v>
                </c:pt>
                <c:pt idx="99">
                  <c:v>2020Q3</c:v>
                </c:pt>
                <c:pt idx="100">
                  <c:v>2020Q4</c:v>
                </c:pt>
                <c:pt idx="101">
                  <c:v>2021Q1</c:v>
                </c:pt>
                <c:pt idx="102">
                  <c:v>2021Q2</c:v>
                </c:pt>
                <c:pt idx="103">
                  <c:v>2021Q3</c:v>
                </c:pt>
                <c:pt idx="104">
                  <c:v>2021Q4</c:v>
                </c:pt>
                <c:pt idx="105">
                  <c:v>2022Q1</c:v>
                </c:pt>
                <c:pt idx="106">
                  <c:v>2022Q2</c:v>
                </c:pt>
                <c:pt idx="107">
                  <c:v>2022Q3</c:v>
                </c:pt>
                <c:pt idx="108">
                  <c:v>2022Q4</c:v>
                </c:pt>
                <c:pt idx="109">
                  <c:v>2023Q1</c:v>
                </c:pt>
                <c:pt idx="110">
                  <c:v>2023Q2</c:v>
                </c:pt>
                <c:pt idx="111">
                  <c:v>2023Q3</c:v>
                </c:pt>
                <c:pt idx="112">
                  <c:v>2023Q4</c:v>
                </c:pt>
                <c:pt idx="113">
                  <c:v>2024Q1</c:v>
                </c:pt>
                <c:pt idx="114">
                  <c:v>2024Q2</c:v>
                </c:pt>
                <c:pt idx="115">
                  <c:v>2024Q3</c:v>
                </c:pt>
                <c:pt idx="116">
                  <c:v>2024Q4</c:v>
                </c:pt>
                <c:pt idx="117">
                  <c:v>2025Q1</c:v>
                </c:pt>
                <c:pt idx="118">
                  <c:v>2025Q2</c:v>
                </c:pt>
                <c:pt idx="119">
                  <c:v>2025Q3</c:v>
                </c:pt>
                <c:pt idx="120">
                  <c:v>2025Q4</c:v>
                </c:pt>
              </c:strCache>
            </c:strRef>
          </c:cat>
          <c:val>
            <c:numRef>
              <c:f>PIB!$H$56:$H$176</c:f>
              <c:numCache>
                <c:formatCode>General</c:formatCode>
                <c:ptCount val="121"/>
                <c:pt idx="0">
                  <c:v>99.133682706261027</c:v>
                </c:pt>
                <c:pt idx="1">
                  <c:v>98.984672129159165</c:v>
                </c:pt>
                <c:pt idx="2">
                  <c:v>99.579544364322174</c:v>
                </c:pt>
                <c:pt idx="3">
                  <c:v>99.810534309551912</c:v>
                </c:pt>
                <c:pt idx="4">
                  <c:v>100.30410149345603</c:v>
                </c:pt>
                <c:pt idx="5">
                  <c:v>100.53332143378724</c:v>
                </c:pt>
                <c:pt idx="6">
                  <c:v>102.01640935890268</c:v>
                </c:pt>
                <c:pt idx="7">
                  <c:v>103.22933181166877</c:v>
                </c:pt>
                <c:pt idx="8">
                  <c:v>103.9046774444559</c:v>
                </c:pt>
                <c:pt idx="9">
                  <c:v>104.64054327396988</c:v>
                </c:pt>
                <c:pt idx="10">
                  <c:v>106.00960757340631</c:v>
                </c:pt>
                <c:pt idx="11">
                  <c:v>106.69682533418323</c:v>
                </c:pt>
                <c:pt idx="12">
                  <c:v>107.04446661728515</c:v>
                </c:pt>
                <c:pt idx="13">
                  <c:v>107.4179191029027</c:v>
                </c:pt>
                <c:pt idx="14">
                  <c:v>108.81969104518754</c:v>
                </c:pt>
                <c:pt idx="15">
                  <c:v>109.57195903982111</c:v>
                </c:pt>
                <c:pt idx="16">
                  <c:v>110.50491534474101</c:v>
                </c:pt>
                <c:pt idx="17">
                  <c:v>110.90239030466293</c:v>
                </c:pt>
                <c:pt idx="18">
                  <c:v>112.26189892319711</c:v>
                </c:pt>
                <c:pt idx="19">
                  <c:v>112.5021958317469</c:v>
                </c:pt>
                <c:pt idx="20">
                  <c:v>112.73393738424102</c:v>
                </c:pt>
                <c:pt idx="21">
                  <c:v>113.29882258870565</c:v>
                </c:pt>
                <c:pt idx="22">
                  <c:v>114.9791442675336</c:v>
                </c:pt>
                <c:pt idx="23">
                  <c:v>115.97762319435627</c:v>
                </c:pt>
                <c:pt idx="24">
                  <c:v>116.57534150026234</c:v>
                </c:pt>
                <c:pt idx="25">
                  <c:v>117.20386934176504</c:v>
                </c:pt>
                <c:pt idx="26">
                  <c:v>117.75599598416574</c:v>
                </c:pt>
                <c:pt idx="27">
                  <c:v>118.88018700464754</c:v>
                </c:pt>
                <c:pt idx="28">
                  <c:v>119.29588963066597</c:v>
                </c:pt>
                <c:pt idx="29">
                  <c:v>120.00974421483903</c:v>
                </c:pt>
                <c:pt idx="30">
                  <c:v>120.88073237834033</c:v>
                </c:pt>
                <c:pt idx="31">
                  <c:v>121.41583151831398</c:v>
                </c:pt>
                <c:pt idx="32">
                  <c:v>122.05388007171109</c:v>
                </c:pt>
                <c:pt idx="33">
                  <c:v>122.09099126113564</c:v>
                </c:pt>
                <c:pt idx="34">
                  <c:v>124.1510514249571</c:v>
                </c:pt>
                <c:pt idx="35">
                  <c:v>125.64633017395411</c:v>
                </c:pt>
                <c:pt idx="36">
                  <c:v>126.84633750283592</c:v>
                </c:pt>
                <c:pt idx="37">
                  <c:v>127.34926207799649</c:v>
                </c:pt>
                <c:pt idx="38">
                  <c:v>128.80372792089133</c:v>
                </c:pt>
                <c:pt idx="39">
                  <c:v>129.86867773482501</c:v>
                </c:pt>
                <c:pt idx="40">
                  <c:v>130.99454562538909</c:v>
                </c:pt>
                <c:pt idx="41">
                  <c:v>131.22313725559138</c:v>
                </c:pt>
                <c:pt idx="42">
                  <c:v>131.97973434691167</c:v>
                </c:pt>
                <c:pt idx="43">
                  <c:v>134.11151692872565</c:v>
                </c:pt>
                <c:pt idx="44">
                  <c:v>134.76615597685586</c:v>
                </c:pt>
                <c:pt idx="45">
                  <c:v>135.2634170509975</c:v>
                </c:pt>
                <c:pt idx="46">
                  <c:v>136.64719680611989</c:v>
                </c:pt>
                <c:pt idx="47">
                  <c:v>138.63923390062553</c:v>
                </c:pt>
                <c:pt idx="48">
                  <c:v>139.93014457395722</c:v>
                </c:pt>
                <c:pt idx="49">
                  <c:v>140.81592830982626</c:v>
                </c:pt>
                <c:pt idx="50">
                  <c:v>142.6857146157347</c:v>
                </c:pt>
                <c:pt idx="51">
                  <c:v>144.67898632992427</c:v>
                </c:pt>
                <c:pt idx="52">
                  <c:v>146.85303344155557</c:v>
                </c:pt>
                <c:pt idx="53">
                  <c:v>148.08038099250535</c:v>
                </c:pt>
                <c:pt idx="54">
                  <c:v>149.46128619479802</c:v>
                </c:pt>
                <c:pt idx="55">
                  <c:v>151.23929701670662</c:v>
                </c:pt>
                <c:pt idx="56">
                  <c:v>151.94772808712477</c:v>
                </c:pt>
                <c:pt idx="57">
                  <c:v>152.83324433605304</c:v>
                </c:pt>
                <c:pt idx="58">
                  <c:v>154.27910807309101</c:v>
                </c:pt>
                <c:pt idx="59">
                  <c:v>155.74703920543942</c:v>
                </c:pt>
                <c:pt idx="60">
                  <c:v>156.83713516768864</c:v>
                </c:pt>
                <c:pt idx="61">
                  <c:v>157.61710652660204</c:v>
                </c:pt>
                <c:pt idx="62">
                  <c:v>159.29441011888551</c:v>
                </c:pt>
                <c:pt idx="63">
                  <c:v>160.69944480103456</c:v>
                </c:pt>
                <c:pt idx="64">
                  <c:v>161.67604004705379</c:v>
                </c:pt>
                <c:pt idx="65">
                  <c:v>162.49331497320526</c:v>
                </c:pt>
                <c:pt idx="66">
                  <c:v>164.68615491274065</c:v>
                </c:pt>
                <c:pt idx="67">
                  <c:v>165.90807342349322</c:v>
                </c:pt>
                <c:pt idx="68">
                  <c:v>167.04928083261925</c:v>
                </c:pt>
                <c:pt idx="69">
                  <c:v>168.07841428994001</c:v>
                </c:pt>
                <c:pt idx="70">
                  <c:v>168.94618526882229</c:v>
                </c:pt>
                <c:pt idx="71">
                  <c:v>169.97526115079634</c:v>
                </c:pt>
                <c:pt idx="72">
                  <c:v>171.27558277353967</c:v>
                </c:pt>
                <c:pt idx="73">
                  <c:v>172.46500571383427</c:v>
                </c:pt>
                <c:pt idx="74">
                  <c:v>172.96343472475749</c:v>
                </c:pt>
                <c:pt idx="75">
                  <c:v>174.53038329047089</c:v>
                </c:pt>
                <c:pt idx="76">
                  <c:v>175.30144689475875</c:v>
                </c:pt>
                <c:pt idx="77">
                  <c:v>175.42012484380535</c:v>
                </c:pt>
                <c:pt idx="78">
                  <c:v>176.41964859018401</c:v>
                </c:pt>
                <c:pt idx="79">
                  <c:v>177.12977186793967</c:v>
                </c:pt>
                <c:pt idx="80">
                  <c:v>177.32179333941417</c:v>
                </c:pt>
                <c:pt idx="81">
                  <c:v>177.3113193216243</c:v>
                </c:pt>
                <c:pt idx="82">
                  <c:v>177.19833862428476</c:v>
                </c:pt>
                <c:pt idx="83">
                  <c:v>176.99216042505896</c:v>
                </c:pt>
                <c:pt idx="84">
                  <c:v>176.63558960627518</c:v>
                </c:pt>
                <c:pt idx="85">
                  <c:v>176.56287633163964</c:v>
                </c:pt>
                <c:pt idx="86">
                  <c:v>176.60131700469253</c:v>
                </c:pt>
                <c:pt idx="87">
                  <c:v>176.64525963747531</c:v>
                </c:pt>
                <c:pt idx="88">
                  <c:v>176.5598029962562</c:v>
                </c:pt>
                <c:pt idx="89">
                  <c:v>176.46544256554068</c:v>
                </c:pt>
                <c:pt idx="90">
                  <c:v>176.53648766017608</c:v>
                </c:pt>
                <c:pt idx="91">
                  <c:v>176.69735166330088</c:v>
                </c:pt>
                <c:pt idx="92">
                  <c:v>176.87065031846407</c:v>
                </c:pt>
                <c:pt idx="93">
                  <c:v>177.22768976781694</c:v>
                </c:pt>
                <c:pt idx="94">
                  <c:v>177.9734873620996</c:v>
                </c:pt>
                <c:pt idx="95">
                  <c:v>178.2407524310342</c:v>
                </c:pt>
                <c:pt idx="96">
                  <c:v>178.64857936601581</c:v>
                </c:pt>
                <c:pt idx="97">
                  <c:v>178.79116366110659</c:v>
                </c:pt>
                <c:pt idx="98">
                  <c:v>178.96512307634839</c:v>
                </c:pt>
                <c:pt idx="99">
                  <c:v>170.54450316744274</c:v>
                </c:pt>
                <c:pt idx="100">
                  <c:v>173.08748976510105</c:v>
                </c:pt>
                <c:pt idx="101">
                  <c:v>173.44809399289127</c:v>
                </c:pt>
                <c:pt idx="102">
                  <c:v>175.37717491702918</c:v>
                </c:pt>
                <c:pt idx="103">
                  <c:v>177.81890696509416</c:v>
                </c:pt>
                <c:pt idx="104">
                  <c:v>179.28844956331028</c:v>
                </c:pt>
                <c:pt idx="105">
                  <c:v>179.79999895306182</c:v>
                </c:pt>
                <c:pt idx="106">
                  <c:v>180.44160389242356</c:v>
                </c:pt>
                <c:pt idx="107">
                  <c:v>181.03387211068343</c:v>
                </c:pt>
                <c:pt idx="108">
                  <c:v>181.65617791385125</c:v>
                </c:pt>
                <c:pt idx="109">
                  <c:v>181.54957033991192</c:v>
                </c:pt>
                <c:pt idx="110">
                  <c:v>181.48040640530058</c:v>
                </c:pt>
                <c:pt idx="111">
                  <c:v>182.30428167364914</c:v>
                </c:pt>
                <c:pt idx="112">
                  <c:v>183.38574659971812</c:v>
                </c:pt>
                <c:pt idx="113">
                  <c:v>183.73265184202322</c:v>
                </c:pt>
                <c:pt idx="114">
                  <c:v>184.08613642768321</c:v>
                </c:pt>
                <c:pt idx="115">
                  <c:v>185.08865312201266</c:v>
                </c:pt>
                <c:pt idx="116" formatCode="_-* #,##0.000000_-;\-* #,##0.000000_-;_-* &quot;-&quot;??_-;_-@_-">
                  <c:v>186.16179852440439</c:v>
                </c:pt>
                <c:pt idx="117" formatCode="0.0000000">
                  <c:v>186.97078970654704</c:v>
                </c:pt>
                <c:pt idx="118">
                  <c:v>187.5438728944811</c:v>
                </c:pt>
                <c:pt idx="119">
                  <c:v>188.52677362158715</c:v>
                </c:pt>
                <c:pt idx="120">
                  <c:v>189.10948992464412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2-4161-B237-8FDE7E0D9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55552"/>
        <c:axId val="151657088"/>
      </c:lineChart>
      <c:dateAx>
        <c:axId val="15165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657088"/>
        <c:crosses val="autoZero"/>
        <c:auto val="0"/>
        <c:lblOffset val="100"/>
        <c:baseTimeUnit val="days"/>
      </c:dateAx>
      <c:valAx>
        <c:axId val="15165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655552"/>
        <c:crosses val="autoZero"/>
        <c:crossBetween val="between"/>
      </c:valAx>
      <c:valAx>
        <c:axId val="15167116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672704"/>
        <c:crosses val="max"/>
        <c:crossBetween val="between"/>
      </c:valAx>
      <c:catAx>
        <c:axId val="151672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1671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GRÁFICO 3 -  </a:t>
            </a:r>
            <a:r>
              <a:rPr lang="pt-BR" sz="1800" b="0" i="0" baseline="0">
                <a:effectLst/>
              </a:rPr>
              <a:t>PRODUTIVIDADE TOTAL DOS FATORES</a:t>
            </a:r>
            <a:r>
              <a:rPr lang="pt-BR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PIB!$L$2</c:f>
              <c:strCache>
                <c:ptCount val="1"/>
                <c:pt idx="0">
                  <c:v>PTF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PIB!$A$11:$A$176</c:f>
              <c:strCache>
                <c:ptCount val="166"/>
                <c:pt idx="0">
                  <c:v>1984Q3</c:v>
                </c:pt>
                <c:pt idx="1">
                  <c:v>1984Q4</c:v>
                </c:pt>
                <c:pt idx="2">
                  <c:v>1985Q1</c:v>
                </c:pt>
                <c:pt idx="3">
                  <c:v>1985Q2</c:v>
                </c:pt>
                <c:pt idx="4">
                  <c:v>1985Q3</c:v>
                </c:pt>
                <c:pt idx="5">
                  <c:v>1985Q4</c:v>
                </c:pt>
                <c:pt idx="6">
                  <c:v>1986Q1</c:v>
                </c:pt>
                <c:pt idx="7">
                  <c:v>1986Q2</c:v>
                </c:pt>
                <c:pt idx="8">
                  <c:v>1986Q3</c:v>
                </c:pt>
                <c:pt idx="9">
                  <c:v>1986Q4</c:v>
                </c:pt>
                <c:pt idx="10">
                  <c:v>1987Q1</c:v>
                </c:pt>
                <c:pt idx="11">
                  <c:v>1987Q2</c:v>
                </c:pt>
                <c:pt idx="12">
                  <c:v>1987Q3</c:v>
                </c:pt>
                <c:pt idx="13">
                  <c:v>1987Q4</c:v>
                </c:pt>
                <c:pt idx="14">
                  <c:v>1988Q1</c:v>
                </c:pt>
                <c:pt idx="15">
                  <c:v>1988Q2</c:v>
                </c:pt>
                <c:pt idx="16">
                  <c:v>1988Q3</c:v>
                </c:pt>
                <c:pt idx="17">
                  <c:v>1988Q4</c:v>
                </c:pt>
                <c:pt idx="18">
                  <c:v>1989Q1</c:v>
                </c:pt>
                <c:pt idx="19">
                  <c:v>1989Q2</c:v>
                </c:pt>
                <c:pt idx="20">
                  <c:v>1989Q3</c:v>
                </c:pt>
                <c:pt idx="21">
                  <c:v>1989Q4</c:v>
                </c:pt>
                <c:pt idx="22">
                  <c:v>1990Q1</c:v>
                </c:pt>
                <c:pt idx="23">
                  <c:v>1990Q2</c:v>
                </c:pt>
                <c:pt idx="24">
                  <c:v>1990Q3</c:v>
                </c:pt>
                <c:pt idx="25">
                  <c:v>1990Q4</c:v>
                </c:pt>
                <c:pt idx="26">
                  <c:v>1991Q1</c:v>
                </c:pt>
                <c:pt idx="27">
                  <c:v>1991Q2</c:v>
                </c:pt>
                <c:pt idx="28">
                  <c:v>1991Q3</c:v>
                </c:pt>
                <c:pt idx="29">
                  <c:v>1991Q4</c:v>
                </c:pt>
                <c:pt idx="30">
                  <c:v>1992Q1</c:v>
                </c:pt>
                <c:pt idx="31">
                  <c:v>1992Q2</c:v>
                </c:pt>
                <c:pt idx="32">
                  <c:v>1992Q3</c:v>
                </c:pt>
                <c:pt idx="33">
                  <c:v>1992Q4</c:v>
                </c:pt>
                <c:pt idx="34">
                  <c:v>1993Q1</c:v>
                </c:pt>
                <c:pt idx="35">
                  <c:v>1993Q2</c:v>
                </c:pt>
                <c:pt idx="36">
                  <c:v>1993Q3</c:v>
                </c:pt>
                <c:pt idx="37">
                  <c:v>1993Q4</c:v>
                </c:pt>
                <c:pt idx="38">
                  <c:v>1994Q1</c:v>
                </c:pt>
                <c:pt idx="39">
                  <c:v>1994Q2</c:v>
                </c:pt>
                <c:pt idx="40">
                  <c:v>1994Q3</c:v>
                </c:pt>
                <c:pt idx="41">
                  <c:v>1994Q4</c:v>
                </c:pt>
                <c:pt idx="42">
                  <c:v>1995Q1</c:v>
                </c:pt>
                <c:pt idx="43">
                  <c:v>1995Q2</c:v>
                </c:pt>
                <c:pt idx="44">
                  <c:v>1995Q3</c:v>
                </c:pt>
                <c:pt idx="45">
                  <c:v>1995Q4</c:v>
                </c:pt>
                <c:pt idx="46">
                  <c:v>1996Q1</c:v>
                </c:pt>
                <c:pt idx="47">
                  <c:v>1996Q2</c:v>
                </c:pt>
                <c:pt idx="48">
                  <c:v>1996Q3</c:v>
                </c:pt>
                <c:pt idx="49">
                  <c:v>1996Q4</c:v>
                </c:pt>
                <c:pt idx="50">
                  <c:v>1997Q1</c:v>
                </c:pt>
                <c:pt idx="51">
                  <c:v>1997Q2</c:v>
                </c:pt>
                <c:pt idx="52">
                  <c:v>1997Q3</c:v>
                </c:pt>
                <c:pt idx="53">
                  <c:v>1997Q4</c:v>
                </c:pt>
                <c:pt idx="54">
                  <c:v>1998Q1</c:v>
                </c:pt>
                <c:pt idx="55">
                  <c:v>1998Q2</c:v>
                </c:pt>
                <c:pt idx="56">
                  <c:v>1998Q3</c:v>
                </c:pt>
                <c:pt idx="57">
                  <c:v>1998Q4</c:v>
                </c:pt>
                <c:pt idx="58">
                  <c:v>1999Q1</c:v>
                </c:pt>
                <c:pt idx="59">
                  <c:v>1999Q2</c:v>
                </c:pt>
                <c:pt idx="60">
                  <c:v>1999Q3</c:v>
                </c:pt>
                <c:pt idx="61">
                  <c:v>1999Q4</c:v>
                </c:pt>
                <c:pt idx="62">
                  <c:v>2000Q1</c:v>
                </c:pt>
                <c:pt idx="63">
                  <c:v>2000Q2</c:v>
                </c:pt>
                <c:pt idx="64">
                  <c:v>2000Q3</c:v>
                </c:pt>
                <c:pt idx="65">
                  <c:v>2000Q4</c:v>
                </c:pt>
                <c:pt idx="66">
                  <c:v>2001Q1</c:v>
                </c:pt>
                <c:pt idx="67">
                  <c:v>2001Q2</c:v>
                </c:pt>
                <c:pt idx="68">
                  <c:v>2001Q3</c:v>
                </c:pt>
                <c:pt idx="69">
                  <c:v>2001Q4</c:v>
                </c:pt>
                <c:pt idx="70">
                  <c:v>2002Q1</c:v>
                </c:pt>
                <c:pt idx="71">
                  <c:v>2002Q2</c:v>
                </c:pt>
                <c:pt idx="72">
                  <c:v>2002Q3</c:v>
                </c:pt>
                <c:pt idx="73">
                  <c:v>2002Q4</c:v>
                </c:pt>
                <c:pt idx="74">
                  <c:v>2003Q1</c:v>
                </c:pt>
                <c:pt idx="75">
                  <c:v>2003Q2</c:v>
                </c:pt>
                <c:pt idx="76">
                  <c:v>2003Q3</c:v>
                </c:pt>
                <c:pt idx="77">
                  <c:v>2003Q4</c:v>
                </c:pt>
                <c:pt idx="78">
                  <c:v>2004Q1</c:v>
                </c:pt>
                <c:pt idx="79">
                  <c:v>2004Q2</c:v>
                </c:pt>
                <c:pt idx="80">
                  <c:v>2004Q3</c:v>
                </c:pt>
                <c:pt idx="81">
                  <c:v>2004Q4</c:v>
                </c:pt>
                <c:pt idx="82">
                  <c:v>2005Q1</c:v>
                </c:pt>
                <c:pt idx="83">
                  <c:v>2005Q2</c:v>
                </c:pt>
                <c:pt idx="84">
                  <c:v>2005Q3</c:v>
                </c:pt>
                <c:pt idx="85">
                  <c:v>2005Q4</c:v>
                </c:pt>
                <c:pt idx="86">
                  <c:v>2006Q1</c:v>
                </c:pt>
                <c:pt idx="87">
                  <c:v>2006Q2</c:v>
                </c:pt>
                <c:pt idx="88">
                  <c:v>2006Q3</c:v>
                </c:pt>
                <c:pt idx="89">
                  <c:v>2006Q4</c:v>
                </c:pt>
                <c:pt idx="90">
                  <c:v>2007Q1</c:v>
                </c:pt>
                <c:pt idx="91">
                  <c:v>2007Q2</c:v>
                </c:pt>
                <c:pt idx="92">
                  <c:v>2007Q3</c:v>
                </c:pt>
                <c:pt idx="93">
                  <c:v>2007Q4</c:v>
                </c:pt>
                <c:pt idx="94">
                  <c:v>2008Q1</c:v>
                </c:pt>
                <c:pt idx="95">
                  <c:v>2008Q2</c:v>
                </c:pt>
                <c:pt idx="96">
                  <c:v>2008Q3</c:v>
                </c:pt>
                <c:pt idx="97">
                  <c:v>2008Q4</c:v>
                </c:pt>
                <c:pt idx="98">
                  <c:v>2009Q1</c:v>
                </c:pt>
                <c:pt idx="99">
                  <c:v>2009Q2</c:v>
                </c:pt>
                <c:pt idx="100">
                  <c:v>2009Q3</c:v>
                </c:pt>
                <c:pt idx="101">
                  <c:v>2009Q4</c:v>
                </c:pt>
                <c:pt idx="102">
                  <c:v>2010Q1</c:v>
                </c:pt>
                <c:pt idx="103">
                  <c:v>2010Q2</c:v>
                </c:pt>
                <c:pt idx="104">
                  <c:v>2010Q3</c:v>
                </c:pt>
                <c:pt idx="105">
                  <c:v>2010Q4</c:v>
                </c:pt>
                <c:pt idx="106">
                  <c:v>2011Q1</c:v>
                </c:pt>
                <c:pt idx="107">
                  <c:v>2011Q2</c:v>
                </c:pt>
                <c:pt idx="108">
                  <c:v>2011Q3</c:v>
                </c:pt>
                <c:pt idx="109">
                  <c:v>2011Q4</c:v>
                </c:pt>
                <c:pt idx="110">
                  <c:v>2012Q1</c:v>
                </c:pt>
                <c:pt idx="111">
                  <c:v>2012Q2</c:v>
                </c:pt>
                <c:pt idx="112">
                  <c:v>2012Q3</c:v>
                </c:pt>
                <c:pt idx="113">
                  <c:v>2012Q4</c:v>
                </c:pt>
                <c:pt idx="114">
                  <c:v>2013Q1</c:v>
                </c:pt>
                <c:pt idx="115">
                  <c:v>2013Q2</c:v>
                </c:pt>
                <c:pt idx="116">
                  <c:v>2013Q3</c:v>
                </c:pt>
                <c:pt idx="117">
                  <c:v>2013Q4</c:v>
                </c:pt>
                <c:pt idx="118">
                  <c:v>2014Q1</c:v>
                </c:pt>
                <c:pt idx="119">
                  <c:v>2014Q2</c:v>
                </c:pt>
                <c:pt idx="120">
                  <c:v>2014Q3</c:v>
                </c:pt>
                <c:pt idx="121">
                  <c:v>2014Q4</c:v>
                </c:pt>
                <c:pt idx="122">
                  <c:v>2015Q1</c:v>
                </c:pt>
                <c:pt idx="123">
                  <c:v>2015Q2</c:v>
                </c:pt>
                <c:pt idx="124">
                  <c:v>2015Q3</c:v>
                </c:pt>
                <c:pt idx="125">
                  <c:v>2015Q4</c:v>
                </c:pt>
                <c:pt idx="126">
                  <c:v>2016Q1</c:v>
                </c:pt>
                <c:pt idx="127">
                  <c:v>2016Q2</c:v>
                </c:pt>
                <c:pt idx="128">
                  <c:v>2016Q3</c:v>
                </c:pt>
                <c:pt idx="129">
                  <c:v>2016Q4</c:v>
                </c:pt>
                <c:pt idx="130">
                  <c:v>2017Q1</c:v>
                </c:pt>
                <c:pt idx="131">
                  <c:v>2017Q2</c:v>
                </c:pt>
                <c:pt idx="132">
                  <c:v>2017Q3</c:v>
                </c:pt>
                <c:pt idx="133">
                  <c:v>2017Q4</c:v>
                </c:pt>
                <c:pt idx="134">
                  <c:v>2018Q1</c:v>
                </c:pt>
                <c:pt idx="135">
                  <c:v>2018Q2</c:v>
                </c:pt>
                <c:pt idx="136">
                  <c:v>2018Q3</c:v>
                </c:pt>
                <c:pt idx="137">
                  <c:v>2018Q4</c:v>
                </c:pt>
                <c:pt idx="138">
                  <c:v>2019Q1</c:v>
                </c:pt>
                <c:pt idx="139">
                  <c:v>2019Q2</c:v>
                </c:pt>
                <c:pt idx="140">
                  <c:v>2019Q3</c:v>
                </c:pt>
                <c:pt idx="141">
                  <c:v>2019Q4</c:v>
                </c:pt>
                <c:pt idx="142">
                  <c:v>2020Q1</c:v>
                </c:pt>
                <c:pt idx="143">
                  <c:v>2020Q2</c:v>
                </c:pt>
                <c:pt idx="144">
                  <c:v>2020Q3</c:v>
                </c:pt>
                <c:pt idx="145">
                  <c:v>2020Q4</c:v>
                </c:pt>
                <c:pt idx="146">
                  <c:v>2021Q1</c:v>
                </c:pt>
                <c:pt idx="147">
                  <c:v>2021Q2</c:v>
                </c:pt>
                <c:pt idx="148">
                  <c:v>2021Q3</c:v>
                </c:pt>
                <c:pt idx="149">
                  <c:v>2021Q4</c:v>
                </c:pt>
                <c:pt idx="150">
                  <c:v>2022Q1</c:v>
                </c:pt>
                <c:pt idx="151">
                  <c:v>2022Q2</c:v>
                </c:pt>
                <c:pt idx="152">
                  <c:v>2022Q3</c:v>
                </c:pt>
                <c:pt idx="153">
                  <c:v>2022Q4</c:v>
                </c:pt>
                <c:pt idx="154">
                  <c:v>2023Q1</c:v>
                </c:pt>
                <c:pt idx="155">
                  <c:v>2023Q2</c:v>
                </c:pt>
                <c:pt idx="156">
                  <c:v>2023Q3</c:v>
                </c:pt>
                <c:pt idx="157">
                  <c:v>2023Q4</c:v>
                </c:pt>
                <c:pt idx="158">
                  <c:v>2024Q1</c:v>
                </c:pt>
                <c:pt idx="159">
                  <c:v>2024Q2</c:v>
                </c:pt>
                <c:pt idx="160">
                  <c:v>2024Q3</c:v>
                </c:pt>
                <c:pt idx="161">
                  <c:v>2024Q4</c:v>
                </c:pt>
                <c:pt idx="162">
                  <c:v>2025Q1</c:v>
                </c:pt>
                <c:pt idx="163">
                  <c:v>2025Q2</c:v>
                </c:pt>
                <c:pt idx="164">
                  <c:v>2025Q3</c:v>
                </c:pt>
                <c:pt idx="165">
                  <c:v>2025Q4</c:v>
                </c:pt>
              </c:strCache>
            </c:strRef>
          </c:cat>
          <c:val>
            <c:numRef>
              <c:f>PIB!$L$11:$L$176</c:f>
              <c:numCache>
                <c:formatCode>General</c:formatCode>
                <c:ptCount val="166"/>
                <c:pt idx="0">
                  <c:v>101.1867809869466</c:v>
                </c:pt>
                <c:pt idx="1">
                  <c:v>101.37948758588966</c:v>
                </c:pt>
                <c:pt idx="2">
                  <c:v>101.54105303811185</c:v>
                </c:pt>
                <c:pt idx="3">
                  <c:v>101.66888650876567</c:v>
                </c:pt>
                <c:pt idx="4">
                  <c:v>101.76098693276177</c:v>
                </c:pt>
                <c:pt idx="5">
                  <c:v>101.81567991204487</c:v>
                </c:pt>
                <c:pt idx="6">
                  <c:v>101.83241436111898</c:v>
                </c:pt>
                <c:pt idx="7">
                  <c:v>101.81160152523448</c:v>
                </c:pt>
                <c:pt idx="8">
                  <c:v>101.75461268340528</c:v>
                </c:pt>
                <c:pt idx="9">
                  <c:v>101.66336469805128</c:v>
                </c:pt>
                <c:pt idx="10">
                  <c:v>101.54037455275198</c:v>
                </c:pt>
                <c:pt idx="11">
                  <c:v>101.38813511031886</c:v>
                </c:pt>
                <c:pt idx="12">
                  <c:v>101.20962628769941</c:v>
                </c:pt>
                <c:pt idx="13">
                  <c:v>101.00901665756344</c:v>
                </c:pt>
                <c:pt idx="14">
                  <c:v>100.79001083115972</c:v>
                </c:pt>
                <c:pt idx="15">
                  <c:v>100.55623146921167</c:v>
                </c:pt>
                <c:pt idx="16">
                  <c:v>100.31221715668011</c:v>
                </c:pt>
                <c:pt idx="17">
                  <c:v>100.06321900951922</c:v>
                </c:pt>
                <c:pt idx="18">
                  <c:v>99.813979665934099</c:v>
                </c:pt>
                <c:pt idx="19">
                  <c:v>99.566771744463637</c:v>
                </c:pt>
                <c:pt idx="20">
                  <c:v>99.322856311959924</c:v>
                </c:pt>
                <c:pt idx="21">
                  <c:v>99.085590587021954</c:v>
                </c:pt>
                <c:pt idx="22">
                  <c:v>98.858583727123857</c:v>
                </c:pt>
                <c:pt idx="23">
                  <c:v>98.645132599857916</c:v>
                </c:pt>
                <c:pt idx="24">
                  <c:v>98.44825882600972</c:v>
                </c:pt>
                <c:pt idx="25">
                  <c:v>98.270846640894177</c:v>
                </c:pt>
                <c:pt idx="26">
                  <c:v>98.116229897987438</c:v>
                </c:pt>
                <c:pt idx="27">
                  <c:v>97.984996154846144</c:v>
                </c:pt>
                <c:pt idx="28">
                  <c:v>97.879940454082075</c:v>
                </c:pt>
                <c:pt idx="29">
                  <c:v>97.803953745022937</c:v>
                </c:pt>
                <c:pt idx="30">
                  <c:v>97.758907727764594</c:v>
                </c:pt>
                <c:pt idx="31">
                  <c:v>97.744896866590253</c:v>
                </c:pt>
                <c:pt idx="32">
                  <c:v>97.761682506201225</c:v>
                </c:pt>
                <c:pt idx="33">
                  <c:v>97.80853842740521</c:v>
                </c:pt>
                <c:pt idx="34">
                  <c:v>97.883820618189304</c:v>
                </c:pt>
                <c:pt idx="35">
                  <c:v>97.985201587460907</c:v>
                </c:pt>
                <c:pt idx="36">
                  <c:v>98.109806814533897</c:v>
                </c:pt>
                <c:pt idx="37">
                  <c:v>98.254347260515146</c:v>
                </c:pt>
                <c:pt idx="38">
                  <c:v>98.415137189401662</c:v>
                </c:pt>
                <c:pt idx="39">
                  <c:v>98.588087088665901</c:v>
                </c:pt>
                <c:pt idx="40">
                  <c:v>98.768512707546307</c:v>
                </c:pt>
                <c:pt idx="41">
                  <c:v>98.951590609809216</c:v>
                </c:pt>
                <c:pt idx="42">
                  <c:v>99.133483933919862</c:v>
                </c:pt>
                <c:pt idx="43">
                  <c:v>99.312368225715048</c:v>
                </c:pt>
                <c:pt idx="44">
                  <c:v>99.487413415367044</c:v>
                </c:pt>
                <c:pt idx="45">
                  <c:v>99.657188794958955</c:v>
                </c:pt>
                <c:pt idx="46">
                  <c:v>99.81904052150044</c:v>
                </c:pt>
                <c:pt idx="47">
                  <c:v>99.969772237065911</c:v>
                </c:pt>
                <c:pt idx="48">
                  <c:v>100.10677846789129</c:v>
                </c:pt>
                <c:pt idx="49">
                  <c:v>100.22796672148544</c:v>
                </c:pt>
                <c:pt idx="50">
                  <c:v>100.33328687862844</c:v>
                </c:pt>
                <c:pt idx="51">
                  <c:v>100.42230601553126</c:v>
                </c:pt>
                <c:pt idx="52">
                  <c:v>100.49551013496141</c:v>
                </c:pt>
                <c:pt idx="53">
                  <c:v>100.5541548778772</c:v>
                </c:pt>
                <c:pt idx="54">
                  <c:v>100.59995703010858</c:v>
                </c:pt>
                <c:pt idx="55">
                  <c:v>100.63514702483332</c:v>
                </c:pt>
                <c:pt idx="56">
                  <c:v>100.66235523563746</c:v>
                </c:pt>
                <c:pt idx="57">
                  <c:v>100.68484288098026</c:v>
                </c:pt>
                <c:pt idx="58">
                  <c:v>100.70584156825369</c:v>
                </c:pt>
                <c:pt idx="59">
                  <c:v>100.72804292479078</c:v>
                </c:pt>
                <c:pt idx="60">
                  <c:v>100.75425989419331</c:v>
                </c:pt>
                <c:pt idx="61">
                  <c:v>100.7872092015224</c:v>
                </c:pt>
                <c:pt idx="62">
                  <c:v>100.82899284843026</c:v>
                </c:pt>
                <c:pt idx="63">
                  <c:v>100.88107379661648</c:v>
                </c:pt>
                <c:pt idx="64">
                  <c:v>100.94524462481445</c:v>
                </c:pt>
                <c:pt idx="65">
                  <c:v>101.02290371703697</c:v>
                </c:pt>
                <c:pt idx="66">
                  <c:v>101.11527755946224</c:v>
                </c:pt>
                <c:pt idx="67">
                  <c:v>101.22378392741891</c:v>
                </c:pt>
                <c:pt idx="68">
                  <c:v>101.34994182854096</c:v>
                </c:pt>
                <c:pt idx="69">
                  <c:v>101.49489542345096</c:v>
                </c:pt>
                <c:pt idx="70">
                  <c:v>101.65890965871849</c:v>
                </c:pt>
                <c:pt idx="71">
                  <c:v>101.84139772700411</c:v>
                </c:pt>
                <c:pt idx="72">
                  <c:v>102.04184675924562</c:v>
                </c:pt>
                <c:pt idx="73">
                  <c:v>102.26022764284637</c:v>
                </c:pt>
                <c:pt idx="74">
                  <c:v>102.49697613174369</c:v>
                </c:pt>
                <c:pt idx="75">
                  <c:v>102.75302988232163</c:v>
                </c:pt>
                <c:pt idx="76">
                  <c:v>103.0284994876081</c:v>
                </c:pt>
                <c:pt idx="77">
                  <c:v>103.32262461978759</c:v>
                </c:pt>
                <c:pt idx="78">
                  <c:v>103.6341884364012</c:v>
                </c:pt>
                <c:pt idx="79">
                  <c:v>103.96119544034102</c:v>
                </c:pt>
                <c:pt idx="80">
                  <c:v>104.30199844986402</c:v>
                </c:pt>
                <c:pt idx="81">
                  <c:v>104.65539772340911</c:v>
                </c:pt>
                <c:pt idx="82">
                  <c:v>105.0198971113828</c:v>
                </c:pt>
                <c:pt idx="83">
                  <c:v>105.39331934079684</c:v>
                </c:pt>
                <c:pt idx="84">
                  <c:v>105.7726423613542</c:v>
                </c:pt>
                <c:pt idx="85">
                  <c:v>106.1549818067196</c:v>
                </c:pt>
                <c:pt idx="86">
                  <c:v>106.53695395723221</c:v>
                </c:pt>
                <c:pt idx="87">
                  <c:v>106.9147699725129</c:v>
                </c:pt>
                <c:pt idx="88">
                  <c:v>107.28500830701581</c:v>
                </c:pt>
                <c:pt idx="89">
                  <c:v>107.64447172957792</c:v>
                </c:pt>
                <c:pt idx="90">
                  <c:v>107.98969704799963</c:v>
                </c:pt>
                <c:pt idx="91">
                  <c:v>108.31710570126407</c:v>
                </c:pt>
                <c:pt idx="92">
                  <c:v>108.62397414806702</c:v>
                </c:pt>
                <c:pt idx="93">
                  <c:v>108.90864431452039</c:v>
                </c:pt>
                <c:pt idx="94">
                  <c:v>109.16971889655862</c:v>
                </c:pt>
                <c:pt idx="95">
                  <c:v>109.40590076404781</c:v>
                </c:pt>
                <c:pt idx="96">
                  <c:v>109.61651493917711</c:v>
                </c:pt>
                <c:pt idx="97">
                  <c:v>109.80183223126613</c:v>
                </c:pt>
                <c:pt idx="98">
                  <c:v>109.96300286738968</c:v>
                </c:pt>
                <c:pt idx="99">
                  <c:v>110.09946147287839</c:v>
                </c:pt>
                <c:pt idx="100">
                  <c:v>110.20990761459186</c:v>
                </c:pt>
                <c:pt idx="101">
                  <c:v>110.29315149736243</c:v>
                </c:pt>
                <c:pt idx="102">
                  <c:v>110.34814573271321</c:v>
                </c:pt>
                <c:pt idx="103">
                  <c:v>110.37394251606226</c:v>
                </c:pt>
                <c:pt idx="104">
                  <c:v>110.37001892134055</c:v>
                </c:pt>
                <c:pt idx="105">
                  <c:v>110.3361197191461</c:v>
                </c:pt>
                <c:pt idx="106">
                  <c:v>110.27219104912717</c:v>
                </c:pt>
                <c:pt idx="107">
                  <c:v>110.17840451028138</c:v>
                </c:pt>
                <c:pt idx="108">
                  <c:v>110.0560242415179</c:v>
                </c:pt>
                <c:pt idx="109">
                  <c:v>109.90747149435703</c:v>
                </c:pt>
                <c:pt idx="110">
                  <c:v>109.73587060921722</c:v>
                </c:pt>
                <c:pt idx="111">
                  <c:v>109.54479413172243</c:v>
                </c:pt>
                <c:pt idx="112">
                  <c:v>109.33824449132699</c:v>
                </c:pt>
                <c:pt idx="113">
                  <c:v>109.12023475075192</c:v>
                </c:pt>
                <c:pt idx="114">
                  <c:v>108.89497726081747</c:v>
                </c:pt>
                <c:pt idx="115">
                  <c:v>108.66669490385483</c:v>
                </c:pt>
                <c:pt idx="116">
                  <c:v>108.43961457000771</c:v>
                </c:pt>
                <c:pt idx="117">
                  <c:v>108.21883266860443</c:v>
                </c:pt>
                <c:pt idx="118">
                  <c:v>108.00978564985738</c:v>
                </c:pt>
                <c:pt idx="119">
                  <c:v>107.81751630260268</c:v>
                </c:pt>
                <c:pt idx="120">
                  <c:v>107.64699094297482</c:v>
                </c:pt>
                <c:pt idx="121">
                  <c:v>107.50244472969426</c:v>
                </c:pt>
                <c:pt idx="122">
                  <c:v>107.38736492910776</c:v>
                </c:pt>
                <c:pt idx="123">
                  <c:v>107.30476866453232</c:v>
                </c:pt>
                <c:pt idx="124">
                  <c:v>107.25734426913236</c:v>
                </c:pt>
                <c:pt idx="125">
                  <c:v>107.24682570510222</c:v>
                </c:pt>
                <c:pt idx="126">
                  <c:v>107.2738092586096</c:v>
                </c:pt>
                <c:pt idx="127">
                  <c:v>107.33722369765988</c:v>
                </c:pt>
                <c:pt idx="128">
                  <c:v>107.43502387865864</c:v>
                </c:pt>
                <c:pt idx="129">
                  <c:v>107.56422493730679</c:v>
                </c:pt>
                <c:pt idx="130">
                  <c:v>107.72065712376192</c:v>
                </c:pt>
                <c:pt idx="131">
                  <c:v>107.89907285999575</c:v>
                </c:pt>
                <c:pt idx="132">
                  <c:v>108.09437697166314</c:v>
                </c:pt>
                <c:pt idx="133">
                  <c:v>108.30171003063865</c:v>
                </c:pt>
                <c:pt idx="134">
                  <c:v>108.51641051663634</c:v>
                </c:pt>
                <c:pt idx="135">
                  <c:v>108.73386524959696</c:v>
                </c:pt>
                <c:pt idx="136">
                  <c:v>108.9499272103937</c:v>
                </c:pt>
                <c:pt idx="137">
                  <c:v>109.1604258485815</c:v>
                </c:pt>
                <c:pt idx="138">
                  <c:v>109.36153367042007</c:v>
                </c:pt>
                <c:pt idx="139">
                  <c:v>109.54975778485763</c:v>
                </c:pt>
                <c:pt idx="140">
                  <c:v>109.72240643350288</c:v>
                </c:pt>
                <c:pt idx="141">
                  <c:v>109.87733670804126</c:v>
                </c:pt>
                <c:pt idx="142">
                  <c:v>110.01292104316394</c:v>
                </c:pt>
                <c:pt idx="143">
                  <c:v>110.12799427214949</c:v>
                </c:pt>
                <c:pt idx="144">
                  <c:v>110.22104461540097</c:v>
                </c:pt>
                <c:pt idx="145">
                  <c:v>110.29047513800754</c:v>
                </c:pt>
                <c:pt idx="146">
                  <c:v>110.33759145329563</c:v>
                </c:pt>
                <c:pt idx="147">
                  <c:v>110.3655628985849</c:v>
                </c:pt>
                <c:pt idx="148">
                  <c:v>110.37970070762697</c:v>
                </c:pt>
                <c:pt idx="149">
                  <c:v>110.38634641405625</c:v>
                </c:pt>
                <c:pt idx="150">
                  <c:v>110.39126993795696</c:v>
                </c:pt>
                <c:pt idx="151">
                  <c:v>110.39891415709077</c:v>
                </c:pt>
                <c:pt idx="152">
                  <c:v>110.41223153670261</c:v>
                </c:pt>
                <c:pt idx="153">
                  <c:v>110.43263169879405</c:v>
                </c:pt>
                <c:pt idx="154">
                  <c:v>110.46034229026232</c:v>
                </c:pt>
                <c:pt idx="155">
                  <c:v>110.4943455485845</c:v>
                </c:pt>
                <c:pt idx="156">
                  <c:v>110.53402063960776</c:v>
                </c:pt>
                <c:pt idx="157">
                  <c:v>110.57897285551344</c:v>
                </c:pt>
                <c:pt idx="158">
                  <c:v>110.62868717736494</c:v>
                </c:pt>
                <c:pt idx="159">
                  <c:v>110.68208057744803</c:v>
                </c:pt>
                <c:pt idx="160">
                  <c:v>110.73819359558701</c:v>
                </c:pt>
                <c:pt idx="161">
                  <c:v>110.79638613420961</c:v>
                </c:pt>
                <c:pt idx="162">
                  <c:v>110.85613151999225</c:v>
                </c:pt>
                <c:pt idx="163">
                  <c:v>110.9168408482638</c:v>
                </c:pt>
                <c:pt idx="164">
                  <c:v>110.97834371533668</c:v>
                </c:pt>
                <c:pt idx="165">
                  <c:v>111.04018389717571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B-4D41-95AF-594143E7D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695744"/>
        <c:axId val="151697280"/>
      </c:lineChart>
      <c:catAx>
        <c:axId val="15169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697280"/>
        <c:crosses val="autoZero"/>
        <c:auto val="1"/>
        <c:lblAlgn val="ctr"/>
        <c:lblOffset val="100"/>
        <c:noMultiLvlLbl val="0"/>
      </c:catAx>
      <c:valAx>
        <c:axId val="1516972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69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</a:t>
            </a:r>
            <a:r>
              <a:rPr lang="pt-BR" baseline="0"/>
              <a:t> 2 - PRODUTIVIDADE DO CAPITAL E DO TRABALHO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PIB!$W$2</c:f>
              <c:strCache>
                <c:ptCount val="1"/>
                <c:pt idx="0">
                  <c:v>K/L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PIB!$A$56:$A$176</c:f>
              <c:strCache>
                <c:ptCount val="121"/>
                <c:pt idx="0">
                  <c:v>1995Q4</c:v>
                </c:pt>
                <c:pt idx="1">
                  <c:v>1996Q1</c:v>
                </c:pt>
                <c:pt idx="2">
                  <c:v>1996Q2</c:v>
                </c:pt>
                <c:pt idx="3">
                  <c:v>1996Q3</c:v>
                </c:pt>
                <c:pt idx="4">
                  <c:v>1996Q4</c:v>
                </c:pt>
                <c:pt idx="5">
                  <c:v>1997Q1</c:v>
                </c:pt>
                <c:pt idx="6">
                  <c:v>1997Q2</c:v>
                </c:pt>
                <c:pt idx="7">
                  <c:v>1997Q3</c:v>
                </c:pt>
                <c:pt idx="8">
                  <c:v>1997Q4</c:v>
                </c:pt>
                <c:pt idx="9">
                  <c:v>1998Q1</c:v>
                </c:pt>
                <c:pt idx="10">
                  <c:v>1998Q2</c:v>
                </c:pt>
                <c:pt idx="11">
                  <c:v>1998Q3</c:v>
                </c:pt>
                <c:pt idx="12">
                  <c:v>1998Q4</c:v>
                </c:pt>
                <c:pt idx="13">
                  <c:v>1999Q1</c:v>
                </c:pt>
                <c:pt idx="14">
                  <c:v>1999Q2</c:v>
                </c:pt>
                <c:pt idx="15">
                  <c:v>1999Q3</c:v>
                </c:pt>
                <c:pt idx="16">
                  <c:v>1999Q4</c:v>
                </c:pt>
                <c:pt idx="17">
                  <c:v>2000Q1</c:v>
                </c:pt>
                <c:pt idx="18">
                  <c:v>2000Q2</c:v>
                </c:pt>
                <c:pt idx="19">
                  <c:v>2000Q3</c:v>
                </c:pt>
                <c:pt idx="20">
                  <c:v>2000Q4</c:v>
                </c:pt>
                <c:pt idx="21">
                  <c:v>2001Q1</c:v>
                </c:pt>
                <c:pt idx="22">
                  <c:v>2001Q2</c:v>
                </c:pt>
                <c:pt idx="23">
                  <c:v>2001Q3</c:v>
                </c:pt>
                <c:pt idx="24">
                  <c:v>2001Q4</c:v>
                </c:pt>
                <c:pt idx="25">
                  <c:v>2002Q1</c:v>
                </c:pt>
                <c:pt idx="26">
                  <c:v>2002Q2</c:v>
                </c:pt>
                <c:pt idx="27">
                  <c:v>2002Q3</c:v>
                </c:pt>
                <c:pt idx="28">
                  <c:v>2002Q4</c:v>
                </c:pt>
                <c:pt idx="29">
                  <c:v>2003Q1</c:v>
                </c:pt>
                <c:pt idx="30">
                  <c:v>2003Q2</c:v>
                </c:pt>
                <c:pt idx="31">
                  <c:v>2003Q3</c:v>
                </c:pt>
                <c:pt idx="32">
                  <c:v>2003Q4</c:v>
                </c:pt>
                <c:pt idx="33">
                  <c:v>2004Q1</c:v>
                </c:pt>
                <c:pt idx="34">
                  <c:v>2004Q2</c:v>
                </c:pt>
                <c:pt idx="35">
                  <c:v>2004Q3</c:v>
                </c:pt>
                <c:pt idx="36">
                  <c:v>2004Q4</c:v>
                </c:pt>
                <c:pt idx="37">
                  <c:v>2005Q1</c:v>
                </c:pt>
                <c:pt idx="38">
                  <c:v>2005Q2</c:v>
                </c:pt>
                <c:pt idx="39">
                  <c:v>2005Q3</c:v>
                </c:pt>
                <c:pt idx="40">
                  <c:v>2005Q4</c:v>
                </c:pt>
                <c:pt idx="41">
                  <c:v>2006Q1</c:v>
                </c:pt>
                <c:pt idx="42">
                  <c:v>2006Q2</c:v>
                </c:pt>
                <c:pt idx="43">
                  <c:v>2006Q3</c:v>
                </c:pt>
                <c:pt idx="44">
                  <c:v>2006Q4</c:v>
                </c:pt>
                <c:pt idx="45">
                  <c:v>2007Q1</c:v>
                </c:pt>
                <c:pt idx="46">
                  <c:v>2007Q2</c:v>
                </c:pt>
                <c:pt idx="47">
                  <c:v>2007Q3</c:v>
                </c:pt>
                <c:pt idx="48">
                  <c:v>2007Q4</c:v>
                </c:pt>
                <c:pt idx="49">
                  <c:v>2008Q1</c:v>
                </c:pt>
                <c:pt idx="50">
                  <c:v>2008Q2</c:v>
                </c:pt>
                <c:pt idx="51">
                  <c:v>2008Q3</c:v>
                </c:pt>
                <c:pt idx="52">
                  <c:v>2008Q4</c:v>
                </c:pt>
                <c:pt idx="53">
                  <c:v>2009Q1</c:v>
                </c:pt>
                <c:pt idx="54">
                  <c:v>2009Q2</c:v>
                </c:pt>
                <c:pt idx="55">
                  <c:v>2009Q3</c:v>
                </c:pt>
                <c:pt idx="56">
                  <c:v>2009Q4</c:v>
                </c:pt>
                <c:pt idx="57">
                  <c:v>2010Q1</c:v>
                </c:pt>
                <c:pt idx="58">
                  <c:v>2010Q2</c:v>
                </c:pt>
                <c:pt idx="59">
                  <c:v>2010Q3</c:v>
                </c:pt>
                <c:pt idx="60">
                  <c:v>2010Q4</c:v>
                </c:pt>
                <c:pt idx="61">
                  <c:v>2011Q1</c:v>
                </c:pt>
                <c:pt idx="62">
                  <c:v>2011Q2</c:v>
                </c:pt>
                <c:pt idx="63">
                  <c:v>2011Q3</c:v>
                </c:pt>
                <c:pt idx="64">
                  <c:v>2011Q4</c:v>
                </c:pt>
                <c:pt idx="65">
                  <c:v>2012Q1</c:v>
                </c:pt>
                <c:pt idx="66">
                  <c:v>2012Q2</c:v>
                </c:pt>
                <c:pt idx="67">
                  <c:v>2012Q3</c:v>
                </c:pt>
                <c:pt idx="68">
                  <c:v>2012Q4</c:v>
                </c:pt>
                <c:pt idx="69">
                  <c:v>2013Q1</c:v>
                </c:pt>
                <c:pt idx="70">
                  <c:v>2013Q2</c:v>
                </c:pt>
                <c:pt idx="71">
                  <c:v>2013Q3</c:v>
                </c:pt>
                <c:pt idx="72">
                  <c:v>2013Q4</c:v>
                </c:pt>
                <c:pt idx="73">
                  <c:v>2014Q1</c:v>
                </c:pt>
                <c:pt idx="74">
                  <c:v>2014Q2</c:v>
                </c:pt>
                <c:pt idx="75">
                  <c:v>2014Q3</c:v>
                </c:pt>
                <c:pt idx="76">
                  <c:v>2014Q4</c:v>
                </c:pt>
                <c:pt idx="77">
                  <c:v>2015Q1</c:v>
                </c:pt>
                <c:pt idx="78">
                  <c:v>2015Q2</c:v>
                </c:pt>
                <c:pt idx="79">
                  <c:v>2015Q3</c:v>
                </c:pt>
                <c:pt idx="80">
                  <c:v>2015Q4</c:v>
                </c:pt>
                <c:pt idx="81">
                  <c:v>2016Q1</c:v>
                </c:pt>
                <c:pt idx="82">
                  <c:v>2016Q2</c:v>
                </c:pt>
                <c:pt idx="83">
                  <c:v>2016Q3</c:v>
                </c:pt>
                <c:pt idx="84">
                  <c:v>2016Q4</c:v>
                </c:pt>
                <c:pt idx="85">
                  <c:v>2017Q1</c:v>
                </c:pt>
                <c:pt idx="86">
                  <c:v>2017Q2</c:v>
                </c:pt>
                <c:pt idx="87">
                  <c:v>2017Q3</c:v>
                </c:pt>
                <c:pt idx="88">
                  <c:v>2017Q4</c:v>
                </c:pt>
                <c:pt idx="89">
                  <c:v>2018Q1</c:v>
                </c:pt>
                <c:pt idx="90">
                  <c:v>2018Q2</c:v>
                </c:pt>
                <c:pt idx="91">
                  <c:v>2018Q3</c:v>
                </c:pt>
                <c:pt idx="92">
                  <c:v>2018Q4</c:v>
                </c:pt>
                <c:pt idx="93">
                  <c:v>2019Q1</c:v>
                </c:pt>
                <c:pt idx="94">
                  <c:v>2019Q2</c:v>
                </c:pt>
                <c:pt idx="95">
                  <c:v>2019Q3</c:v>
                </c:pt>
                <c:pt idx="96">
                  <c:v>2019Q4</c:v>
                </c:pt>
                <c:pt idx="97">
                  <c:v>2020Q1</c:v>
                </c:pt>
                <c:pt idx="98">
                  <c:v>2020Q2</c:v>
                </c:pt>
                <c:pt idx="99">
                  <c:v>2020Q3</c:v>
                </c:pt>
                <c:pt idx="100">
                  <c:v>2020Q4</c:v>
                </c:pt>
                <c:pt idx="101">
                  <c:v>2021Q1</c:v>
                </c:pt>
                <c:pt idx="102">
                  <c:v>2021Q2</c:v>
                </c:pt>
                <c:pt idx="103">
                  <c:v>2021Q3</c:v>
                </c:pt>
                <c:pt idx="104">
                  <c:v>2021Q4</c:v>
                </c:pt>
                <c:pt idx="105">
                  <c:v>2022Q1</c:v>
                </c:pt>
                <c:pt idx="106">
                  <c:v>2022Q2</c:v>
                </c:pt>
                <c:pt idx="107">
                  <c:v>2022Q3</c:v>
                </c:pt>
                <c:pt idx="108">
                  <c:v>2022Q4</c:v>
                </c:pt>
                <c:pt idx="109">
                  <c:v>2023Q1</c:v>
                </c:pt>
                <c:pt idx="110">
                  <c:v>2023Q2</c:v>
                </c:pt>
                <c:pt idx="111">
                  <c:v>2023Q3</c:v>
                </c:pt>
                <c:pt idx="112">
                  <c:v>2023Q4</c:v>
                </c:pt>
                <c:pt idx="113">
                  <c:v>2024Q1</c:v>
                </c:pt>
                <c:pt idx="114">
                  <c:v>2024Q2</c:v>
                </c:pt>
                <c:pt idx="115">
                  <c:v>2024Q3</c:v>
                </c:pt>
                <c:pt idx="116">
                  <c:v>2024Q4</c:v>
                </c:pt>
                <c:pt idx="117">
                  <c:v>2025Q1</c:v>
                </c:pt>
                <c:pt idx="118">
                  <c:v>2025Q2</c:v>
                </c:pt>
                <c:pt idx="119">
                  <c:v>2025Q3</c:v>
                </c:pt>
                <c:pt idx="120">
                  <c:v>2025Q4</c:v>
                </c:pt>
              </c:strCache>
            </c:strRef>
          </c:cat>
          <c:val>
            <c:numRef>
              <c:f>PIB!$W$56:$W$176</c:f>
              <c:numCache>
                <c:formatCode>General</c:formatCode>
                <c:ptCount val="121"/>
                <c:pt idx="0">
                  <c:v>0.92747947475105574</c:v>
                </c:pt>
                <c:pt idx="1">
                  <c:v>0.9536261149870966</c:v>
                </c:pt>
                <c:pt idx="2">
                  <c:v>0.9579801936405975</c:v>
                </c:pt>
                <c:pt idx="3">
                  <c:v>0.96826872623627547</c:v>
                </c:pt>
                <c:pt idx="4">
                  <c:v>0.98464344096330081</c:v>
                </c:pt>
                <c:pt idx="5">
                  <c:v>1.0096321044510388</c:v>
                </c:pt>
                <c:pt idx="6">
                  <c:v>1.0106186542661681</c:v>
                </c:pt>
                <c:pt idx="7">
                  <c:v>1.0095460304535089</c:v>
                </c:pt>
                <c:pt idx="8">
                  <c:v>0.99818244797219313</c:v>
                </c:pt>
                <c:pt idx="9">
                  <c:v>1.0059773463653261</c:v>
                </c:pt>
                <c:pt idx="10">
                  <c:v>1.0069582444855643</c:v>
                </c:pt>
                <c:pt idx="11">
                  <c:v>1.0110621678224845</c:v>
                </c:pt>
                <c:pt idx="12">
                  <c:v>0.99189664520492049</c:v>
                </c:pt>
                <c:pt idx="13">
                  <c:v>0.99725291911850178</c:v>
                </c:pt>
                <c:pt idx="14">
                  <c:v>0.97718519962721317</c:v>
                </c:pt>
                <c:pt idx="15">
                  <c:v>0.97583508141431485</c:v>
                </c:pt>
                <c:pt idx="16">
                  <c:v>0.96799767435911499</c:v>
                </c:pt>
                <c:pt idx="17">
                  <c:v>0.97883051112516128</c:v>
                </c:pt>
                <c:pt idx="18">
                  <c:v>0.96647820827558706</c:v>
                </c:pt>
                <c:pt idx="19">
                  <c:v>0.96490911713510263</c:v>
                </c:pt>
                <c:pt idx="20">
                  <c:v>0.95779858832477849</c:v>
                </c:pt>
                <c:pt idx="21">
                  <c:v>0.95661188439412914</c:v>
                </c:pt>
                <c:pt idx="22">
                  <c:v>0.93658612384348094</c:v>
                </c:pt>
                <c:pt idx="23">
                  <c:v>0.91143795241537051</c:v>
                </c:pt>
                <c:pt idx="24">
                  <c:v>0.90624382079804855</c:v>
                </c:pt>
                <c:pt idx="25">
                  <c:v>0.91022630185679265</c:v>
                </c:pt>
                <c:pt idx="26">
                  <c:v>0.89199961416085605</c:v>
                </c:pt>
                <c:pt idx="27">
                  <c:v>0.87977160906049223</c:v>
                </c:pt>
                <c:pt idx="28">
                  <c:v>0.87406571657396326</c:v>
                </c:pt>
                <c:pt idx="29">
                  <c:v>0.88681602669818038</c:v>
                </c:pt>
                <c:pt idx="30">
                  <c:v>0.88564589943393845</c:v>
                </c:pt>
                <c:pt idx="31">
                  <c:v>0.8804484710860091</c:v>
                </c:pt>
                <c:pt idx="32">
                  <c:v>0.87733105942777223</c:v>
                </c:pt>
                <c:pt idx="33">
                  <c:v>0.88801076721140604</c:v>
                </c:pt>
                <c:pt idx="34">
                  <c:v>0.87814693159216994</c:v>
                </c:pt>
                <c:pt idx="35">
                  <c:v>0.87170512386391086</c:v>
                </c:pt>
                <c:pt idx="36">
                  <c:v>0.86767748406071576</c:v>
                </c:pt>
                <c:pt idx="37">
                  <c:v>0.88352119909733862</c:v>
                </c:pt>
                <c:pt idx="38">
                  <c:v>0.86664272514326923</c:v>
                </c:pt>
                <c:pt idx="39">
                  <c:v>0.85107693838798981</c:v>
                </c:pt>
                <c:pt idx="40">
                  <c:v>0.8426561692406247</c:v>
                </c:pt>
                <c:pt idx="41">
                  <c:v>0.86294008207277761</c:v>
                </c:pt>
                <c:pt idx="42">
                  <c:v>0.87117906736855755</c:v>
                </c:pt>
                <c:pt idx="43">
                  <c:v>0.86486181038886956</c:v>
                </c:pt>
                <c:pt idx="44">
                  <c:v>0.85830953344523264</c:v>
                </c:pt>
                <c:pt idx="45">
                  <c:v>0.88279112655481973</c:v>
                </c:pt>
                <c:pt idx="46">
                  <c:v>0.89912622610367865</c:v>
                </c:pt>
                <c:pt idx="47">
                  <c:v>0.89493782090003338</c:v>
                </c:pt>
                <c:pt idx="48">
                  <c:v>0.90269357037002551</c:v>
                </c:pt>
                <c:pt idx="49">
                  <c:v>0.92932923208949292</c:v>
                </c:pt>
                <c:pt idx="50">
                  <c:v>0.9271224762551139</c:v>
                </c:pt>
                <c:pt idx="51">
                  <c:v>0.93018262621463521</c:v>
                </c:pt>
                <c:pt idx="52">
                  <c:v>0.90145970179888391</c:v>
                </c:pt>
                <c:pt idx="53">
                  <c:v>0.88278717039943355</c:v>
                </c:pt>
                <c:pt idx="54">
                  <c:v>0.89221805619193184</c:v>
                </c:pt>
                <c:pt idx="55">
                  <c:v>0.89383031927438195</c:v>
                </c:pt>
                <c:pt idx="56">
                  <c:v>0.92848192634191806</c:v>
                </c:pt>
                <c:pt idx="57">
                  <c:v>0.9646335573949768</c:v>
                </c:pt>
                <c:pt idx="58">
                  <c:v>0.99269672768971684</c:v>
                </c:pt>
                <c:pt idx="59">
                  <c:v>1.003052508819408</c:v>
                </c:pt>
                <c:pt idx="60">
                  <c:v>1.013642626077405</c:v>
                </c:pt>
                <c:pt idx="61">
                  <c:v>1.0374774211056608</c:v>
                </c:pt>
                <c:pt idx="62">
                  <c:v>1.0479245219194924</c:v>
                </c:pt>
                <c:pt idx="63">
                  <c:v>1.0493427244179017</c:v>
                </c:pt>
                <c:pt idx="64">
                  <c:v>1.0546667904679763</c:v>
                </c:pt>
                <c:pt idx="65">
                  <c:v>1.0935173201590829</c:v>
                </c:pt>
                <c:pt idx="66">
                  <c:v>1.0864396992522731</c:v>
                </c:pt>
                <c:pt idx="67">
                  <c:v>1.0971805898880014</c:v>
                </c:pt>
                <c:pt idx="68">
                  <c:v>1.1030426459521419</c:v>
                </c:pt>
                <c:pt idx="69">
                  <c:v>1.1258422783673738</c:v>
                </c:pt>
                <c:pt idx="70">
                  <c:v>1.1360110412204436</c:v>
                </c:pt>
                <c:pt idx="71">
                  <c:v>1.1479518669365889</c:v>
                </c:pt>
                <c:pt idx="72">
                  <c:v>1.1509759831736239</c:v>
                </c:pt>
                <c:pt idx="73">
                  <c:v>1.1699293811521414</c:v>
                </c:pt>
                <c:pt idx="74">
                  <c:v>1.1746525679713677</c:v>
                </c:pt>
                <c:pt idx="75">
                  <c:v>1.1564094777647427</c:v>
                </c:pt>
                <c:pt idx="76">
                  <c:v>1.1459812848704243</c:v>
                </c:pt>
                <c:pt idx="77">
                  <c:v>1.1584421964062455</c:v>
                </c:pt>
                <c:pt idx="78">
                  <c:v>1.1290940300417747</c:v>
                </c:pt>
                <c:pt idx="79">
                  <c:v>1.1073276119916786</c:v>
                </c:pt>
                <c:pt idx="80">
                  <c:v>1.1004773382396313</c:v>
                </c:pt>
                <c:pt idx="81">
                  <c:v>1.0986054663285607</c:v>
                </c:pt>
                <c:pt idx="82">
                  <c:v>1.0955269976274478</c:v>
                </c:pt>
                <c:pt idx="83">
                  <c:v>1.0955854344193015</c:v>
                </c:pt>
                <c:pt idx="84">
                  <c:v>1.083347076238858</c:v>
                </c:pt>
                <c:pt idx="85">
                  <c:v>1.1073256806771627</c:v>
                </c:pt>
                <c:pt idx="86">
                  <c:v>1.0821418738482371</c:v>
                </c:pt>
                <c:pt idx="87">
                  <c:v>1.0571539612657721</c:v>
                </c:pt>
                <c:pt idx="88">
                  <c:v>1.0466862576298543</c:v>
                </c:pt>
                <c:pt idx="89">
                  <c:v>1.0731596218556387</c:v>
                </c:pt>
                <c:pt idx="90">
                  <c:v>1.069309551732432</c:v>
                </c:pt>
                <c:pt idx="91">
                  <c:v>1.0447747747137723</c:v>
                </c:pt>
                <c:pt idx="92">
                  <c:v>1.0280044619342854</c:v>
                </c:pt>
                <c:pt idx="93">
                  <c:v>1.0324448435004525</c:v>
                </c:pt>
                <c:pt idx="94">
                  <c:v>1.0200454110791302</c:v>
                </c:pt>
                <c:pt idx="95">
                  <c:v>1.0120302176881775</c:v>
                </c:pt>
                <c:pt idx="96">
                  <c:v>0.99897450595554527</c:v>
                </c:pt>
                <c:pt idx="97">
                  <c:v>1.0306266131751864</c:v>
                </c:pt>
                <c:pt idx="98">
                  <c:v>0.85074412081967321</c:v>
                </c:pt>
                <c:pt idx="99">
                  <c:v>1.1374197601452931</c:v>
                </c:pt>
                <c:pt idx="100">
                  <c:v>1.1484771754015823</c:v>
                </c:pt>
                <c:pt idx="101">
                  <c:v>1.1629443807652793</c:v>
                </c:pt>
                <c:pt idx="102">
                  <c:v>1.1237970341761709</c:v>
                </c:pt>
                <c:pt idx="103">
                  <c:v>1.0965901465403403</c:v>
                </c:pt>
                <c:pt idx="104">
                  <c:v>1.079498865418989</c:v>
                </c:pt>
                <c:pt idx="105">
                  <c:v>1.0922226669118849</c:v>
                </c:pt>
                <c:pt idx="106">
                  <c:v>1.0711455886517915</c:v>
                </c:pt>
                <c:pt idx="107">
                  <c:v>1.0626834247489492</c:v>
                </c:pt>
                <c:pt idx="108">
                  <c:v>1.0439623293927129</c:v>
                </c:pt>
                <c:pt idx="109">
                  <c:v>1.0651962919707512</c:v>
                </c:pt>
                <c:pt idx="110">
                  <c:v>1.0752543985930194</c:v>
                </c:pt>
                <c:pt idx="111">
                  <c:v>1.064414380910468</c:v>
                </c:pt>
                <c:pt idx="112">
                  <c:v>1.064892488278137</c:v>
                </c:pt>
                <c:pt idx="113">
                  <c:v>1.0816029751144145</c:v>
                </c:pt>
                <c:pt idx="114">
                  <c:v>1.0744772175610102</c:v>
                </c:pt>
                <c:pt idx="115">
                  <c:v>1.0732046301860823</c:v>
                </c:pt>
                <c:pt idx="116">
                  <c:v>1.0665435687880562</c:v>
                </c:pt>
                <c:pt idx="117">
                  <c:v>1.0803298753906541</c:v>
                </c:pt>
                <c:pt idx="118">
                  <c:v>1.0878973373401741</c:v>
                </c:pt>
                <c:pt idx="119">
                  <c:v>1.0719208349364691</c:v>
                </c:pt>
                <c:pt idx="120">
                  <c:v>1.0613273256420317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8-413D-8A5C-7A1AFC401E9E}"/>
            </c:ext>
          </c:extLst>
        </c:ser>
        <c:ser>
          <c:idx val="1"/>
          <c:order val="1"/>
          <c:tx>
            <c:strRef>
              <c:f>PIB!$X$2</c:f>
              <c:strCache>
                <c:ptCount val="1"/>
                <c:pt idx="0">
                  <c:v>Y/L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PIB!$A$56:$A$176</c:f>
              <c:strCache>
                <c:ptCount val="121"/>
                <c:pt idx="0">
                  <c:v>1995Q4</c:v>
                </c:pt>
                <c:pt idx="1">
                  <c:v>1996Q1</c:v>
                </c:pt>
                <c:pt idx="2">
                  <c:v>1996Q2</c:v>
                </c:pt>
                <c:pt idx="3">
                  <c:v>1996Q3</c:v>
                </c:pt>
                <c:pt idx="4">
                  <c:v>1996Q4</c:v>
                </c:pt>
                <c:pt idx="5">
                  <c:v>1997Q1</c:v>
                </c:pt>
                <c:pt idx="6">
                  <c:v>1997Q2</c:v>
                </c:pt>
                <c:pt idx="7">
                  <c:v>1997Q3</c:v>
                </c:pt>
                <c:pt idx="8">
                  <c:v>1997Q4</c:v>
                </c:pt>
                <c:pt idx="9">
                  <c:v>1998Q1</c:v>
                </c:pt>
                <c:pt idx="10">
                  <c:v>1998Q2</c:v>
                </c:pt>
                <c:pt idx="11">
                  <c:v>1998Q3</c:v>
                </c:pt>
                <c:pt idx="12">
                  <c:v>1998Q4</c:v>
                </c:pt>
                <c:pt idx="13">
                  <c:v>1999Q1</c:v>
                </c:pt>
                <c:pt idx="14">
                  <c:v>1999Q2</c:v>
                </c:pt>
                <c:pt idx="15">
                  <c:v>1999Q3</c:v>
                </c:pt>
                <c:pt idx="16">
                  <c:v>1999Q4</c:v>
                </c:pt>
                <c:pt idx="17">
                  <c:v>2000Q1</c:v>
                </c:pt>
                <c:pt idx="18">
                  <c:v>2000Q2</c:v>
                </c:pt>
                <c:pt idx="19">
                  <c:v>2000Q3</c:v>
                </c:pt>
                <c:pt idx="20">
                  <c:v>2000Q4</c:v>
                </c:pt>
                <c:pt idx="21">
                  <c:v>2001Q1</c:v>
                </c:pt>
                <c:pt idx="22">
                  <c:v>2001Q2</c:v>
                </c:pt>
                <c:pt idx="23">
                  <c:v>2001Q3</c:v>
                </c:pt>
                <c:pt idx="24">
                  <c:v>2001Q4</c:v>
                </c:pt>
                <c:pt idx="25">
                  <c:v>2002Q1</c:v>
                </c:pt>
                <c:pt idx="26">
                  <c:v>2002Q2</c:v>
                </c:pt>
                <c:pt idx="27">
                  <c:v>2002Q3</c:v>
                </c:pt>
                <c:pt idx="28">
                  <c:v>2002Q4</c:v>
                </c:pt>
                <c:pt idx="29">
                  <c:v>2003Q1</c:v>
                </c:pt>
                <c:pt idx="30">
                  <c:v>2003Q2</c:v>
                </c:pt>
                <c:pt idx="31">
                  <c:v>2003Q3</c:v>
                </c:pt>
                <c:pt idx="32">
                  <c:v>2003Q4</c:v>
                </c:pt>
                <c:pt idx="33">
                  <c:v>2004Q1</c:v>
                </c:pt>
                <c:pt idx="34">
                  <c:v>2004Q2</c:v>
                </c:pt>
                <c:pt idx="35">
                  <c:v>2004Q3</c:v>
                </c:pt>
                <c:pt idx="36">
                  <c:v>2004Q4</c:v>
                </c:pt>
                <c:pt idx="37">
                  <c:v>2005Q1</c:v>
                </c:pt>
                <c:pt idx="38">
                  <c:v>2005Q2</c:v>
                </c:pt>
                <c:pt idx="39">
                  <c:v>2005Q3</c:v>
                </c:pt>
                <c:pt idx="40">
                  <c:v>2005Q4</c:v>
                </c:pt>
                <c:pt idx="41">
                  <c:v>2006Q1</c:v>
                </c:pt>
                <c:pt idx="42">
                  <c:v>2006Q2</c:v>
                </c:pt>
                <c:pt idx="43">
                  <c:v>2006Q3</c:v>
                </c:pt>
                <c:pt idx="44">
                  <c:v>2006Q4</c:v>
                </c:pt>
                <c:pt idx="45">
                  <c:v>2007Q1</c:v>
                </c:pt>
                <c:pt idx="46">
                  <c:v>2007Q2</c:v>
                </c:pt>
                <c:pt idx="47">
                  <c:v>2007Q3</c:v>
                </c:pt>
                <c:pt idx="48">
                  <c:v>2007Q4</c:v>
                </c:pt>
                <c:pt idx="49">
                  <c:v>2008Q1</c:v>
                </c:pt>
                <c:pt idx="50">
                  <c:v>2008Q2</c:v>
                </c:pt>
                <c:pt idx="51">
                  <c:v>2008Q3</c:v>
                </c:pt>
                <c:pt idx="52">
                  <c:v>2008Q4</c:v>
                </c:pt>
                <c:pt idx="53">
                  <c:v>2009Q1</c:v>
                </c:pt>
                <c:pt idx="54">
                  <c:v>2009Q2</c:v>
                </c:pt>
                <c:pt idx="55">
                  <c:v>2009Q3</c:v>
                </c:pt>
                <c:pt idx="56">
                  <c:v>2009Q4</c:v>
                </c:pt>
                <c:pt idx="57">
                  <c:v>2010Q1</c:v>
                </c:pt>
                <c:pt idx="58">
                  <c:v>2010Q2</c:v>
                </c:pt>
                <c:pt idx="59">
                  <c:v>2010Q3</c:v>
                </c:pt>
                <c:pt idx="60">
                  <c:v>2010Q4</c:v>
                </c:pt>
                <c:pt idx="61">
                  <c:v>2011Q1</c:v>
                </c:pt>
                <c:pt idx="62">
                  <c:v>2011Q2</c:v>
                </c:pt>
                <c:pt idx="63">
                  <c:v>2011Q3</c:v>
                </c:pt>
                <c:pt idx="64">
                  <c:v>2011Q4</c:v>
                </c:pt>
                <c:pt idx="65">
                  <c:v>2012Q1</c:v>
                </c:pt>
                <c:pt idx="66">
                  <c:v>2012Q2</c:v>
                </c:pt>
                <c:pt idx="67">
                  <c:v>2012Q3</c:v>
                </c:pt>
                <c:pt idx="68">
                  <c:v>2012Q4</c:v>
                </c:pt>
                <c:pt idx="69">
                  <c:v>2013Q1</c:v>
                </c:pt>
                <c:pt idx="70">
                  <c:v>2013Q2</c:v>
                </c:pt>
                <c:pt idx="71">
                  <c:v>2013Q3</c:v>
                </c:pt>
                <c:pt idx="72">
                  <c:v>2013Q4</c:v>
                </c:pt>
                <c:pt idx="73">
                  <c:v>2014Q1</c:v>
                </c:pt>
                <c:pt idx="74">
                  <c:v>2014Q2</c:v>
                </c:pt>
                <c:pt idx="75">
                  <c:v>2014Q3</c:v>
                </c:pt>
                <c:pt idx="76">
                  <c:v>2014Q4</c:v>
                </c:pt>
                <c:pt idx="77">
                  <c:v>2015Q1</c:v>
                </c:pt>
                <c:pt idx="78">
                  <c:v>2015Q2</c:v>
                </c:pt>
                <c:pt idx="79">
                  <c:v>2015Q3</c:v>
                </c:pt>
                <c:pt idx="80">
                  <c:v>2015Q4</c:v>
                </c:pt>
                <c:pt idx="81">
                  <c:v>2016Q1</c:v>
                </c:pt>
                <c:pt idx="82">
                  <c:v>2016Q2</c:v>
                </c:pt>
                <c:pt idx="83">
                  <c:v>2016Q3</c:v>
                </c:pt>
                <c:pt idx="84">
                  <c:v>2016Q4</c:v>
                </c:pt>
                <c:pt idx="85">
                  <c:v>2017Q1</c:v>
                </c:pt>
                <c:pt idx="86">
                  <c:v>2017Q2</c:v>
                </c:pt>
                <c:pt idx="87">
                  <c:v>2017Q3</c:v>
                </c:pt>
                <c:pt idx="88">
                  <c:v>2017Q4</c:v>
                </c:pt>
                <c:pt idx="89">
                  <c:v>2018Q1</c:v>
                </c:pt>
                <c:pt idx="90">
                  <c:v>2018Q2</c:v>
                </c:pt>
                <c:pt idx="91">
                  <c:v>2018Q3</c:v>
                </c:pt>
                <c:pt idx="92">
                  <c:v>2018Q4</c:v>
                </c:pt>
                <c:pt idx="93">
                  <c:v>2019Q1</c:v>
                </c:pt>
                <c:pt idx="94">
                  <c:v>2019Q2</c:v>
                </c:pt>
                <c:pt idx="95">
                  <c:v>2019Q3</c:v>
                </c:pt>
                <c:pt idx="96">
                  <c:v>2019Q4</c:v>
                </c:pt>
                <c:pt idx="97">
                  <c:v>2020Q1</c:v>
                </c:pt>
                <c:pt idx="98">
                  <c:v>2020Q2</c:v>
                </c:pt>
                <c:pt idx="99">
                  <c:v>2020Q3</c:v>
                </c:pt>
                <c:pt idx="100">
                  <c:v>2020Q4</c:v>
                </c:pt>
                <c:pt idx="101">
                  <c:v>2021Q1</c:v>
                </c:pt>
                <c:pt idx="102">
                  <c:v>2021Q2</c:v>
                </c:pt>
                <c:pt idx="103">
                  <c:v>2021Q3</c:v>
                </c:pt>
                <c:pt idx="104">
                  <c:v>2021Q4</c:v>
                </c:pt>
                <c:pt idx="105">
                  <c:v>2022Q1</c:v>
                </c:pt>
                <c:pt idx="106">
                  <c:v>2022Q2</c:v>
                </c:pt>
                <c:pt idx="107">
                  <c:v>2022Q3</c:v>
                </c:pt>
                <c:pt idx="108">
                  <c:v>2022Q4</c:v>
                </c:pt>
                <c:pt idx="109">
                  <c:v>2023Q1</c:v>
                </c:pt>
                <c:pt idx="110">
                  <c:v>2023Q2</c:v>
                </c:pt>
                <c:pt idx="111">
                  <c:v>2023Q3</c:v>
                </c:pt>
                <c:pt idx="112">
                  <c:v>2023Q4</c:v>
                </c:pt>
                <c:pt idx="113">
                  <c:v>2024Q1</c:v>
                </c:pt>
                <c:pt idx="114">
                  <c:v>2024Q2</c:v>
                </c:pt>
                <c:pt idx="115">
                  <c:v>2024Q3</c:v>
                </c:pt>
                <c:pt idx="116">
                  <c:v>2024Q4</c:v>
                </c:pt>
                <c:pt idx="117">
                  <c:v>2025Q1</c:v>
                </c:pt>
                <c:pt idx="118">
                  <c:v>2025Q2</c:v>
                </c:pt>
                <c:pt idx="119">
                  <c:v>2025Q3</c:v>
                </c:pt>
                <c:pt idx="120">
                  <c:v>2025Q4</c:v>
                </c:pt>
              </c:strCache>
            </c:strRef>
          </c:cat>
          <c:val>
            <c:numRef>
              <c:f>PIB!$X$56:$X$176</c:f>
              <c:numCache>
                <c:formatCode>General</c:formatCode>
                <c:ptCount val="121"/>
                <c:pt idx="0">
                  <c:v>0.94826807655972245</c:v>
                </c:pt>
                <c:pt idx="1">
                  <c:v>0.980767556988829</c:v>
                </c:pt>
                <c:pt idx="2">
                  <c:v>0.98325849950049105</c:v>
                </c:pt>
                <c:pt idx="3">
                  <c:v>1.0138678574586688</c:v>
                </c:pt>
                <c:pt idx="4">
                  <c:v>0.98522628043910709</c:v>
                </c:pt>
                <c:pt idx="5">
                  <c:v>1.0195634156147146</c:v>
                </c:pt>
                <c:pt idx="6">
                  <c:v>1.0185600169260021</c:v>
                </c:pt>
                <c:pt idx="7">
                  <c:v>1.0138093662474448</c:v>
                </c:pt>
                <c:pt idx="8">
                  <c:v>1.0095079373787399</c:v>
                </c:pt>
                <c:pt idx="9">
                  <c:v>1.0120810796315072</c:v>
                </c:pt>
                <c:pt idx="10">
                  <c:v>1.0166214581303701</c:v>
                </c:pt>
                <c:pt idx="11">
                  <c:v>1.0083730427820519</c:v>
                </c:pt>
                <c:pt idx="12">
                  <c:v>0.99088725989088644</c:v>
                </c:pt>
                <c:pt idx="13">
                  <c:v>1.0042995340404144</c:v>
                </c:pt>
                <c:pt idx="14">
                  <c:v>0.99093285621795846</c:v>
                </c:pt>
                <c:pt idx="15">
                  <c:v>0.98233791293818107</c:v>
                </c:pt>
                <c:pt idx="16">
                  <c:v>0.9783267251134482</c:v>
                </c:pt>
                <c:pt idx="17">
                  <c:v>0.99948090886344165</c:v>
                </c:pt>
                <c:pt idx="18">
                  <c:v>0.98231696842120486</c:v>
                </c:pt>
                <c:pt idx="19">
                  <c:v>0.98562981813885819</c:v>
                </c:pt>
                <c:pt idx="20">
                  <c:v>0.98841737524584661</c:v>
                </c:pt>
                <c:pt idx="21">
                  <c:v>0.9873007013291748</c:v>
                </c:pt>
                <c:pt idx="22">
                  <c:v>0.97061103208429378</c:v>
                </c:pt>
                <c:pt idx="23">
                  <c:v>0.95101302391433218</c:v>
                </c:pt>
                <c:pt idx="24">
                  <c:v>0.95009157945115941</c:v>
                </c:pt>
                <c:pt idx="25">
                  <c:v>0.96782068080311856</c:v>
                </c:pt>
                <c:pt idx="26">
                  <c:v>0.96597207609642344</c:v>
                </c:pt>
                <c:pt idx="27">
                  <c:v>0.9609195948739081</c:v>
                </c:pt>
                <c:pt idx="28">
                  <c:v>0.96038557817037629</c:v>
                </c:pt>
                <c:pt idx="29">
                  <c:v>0.94962896647141037</c:v>
                </c:pt>
                <c:pt idx="30">
                  <c:v>0.95074581463151564</c:v>
                </c:pt>
                <c:pt idx="31">
                  <c:v>0.95672935643005064</c:v>
                </c:pt>
                <c:pt idx="32">
                  <c:v>0.95296810301947565</c:v>
                </c:pt>
                <c:pt idx="33">
                  <c:v>0.978613132679232</c:v>
                </c:pt>
                <c:pt idx="34">
                  <c:v>0.9776984748073847</c:v>
                </c:pt>
                <c:pt idx="35">
                  <c:v>0.96620189759590969</c:v>
                </c:pt>
                <c:pt idx="36">
                  <c:v>0.96153335244328053</c:v>
                </c:pt>
                <c:pt idx="37">
                  <c:v>0.97123412058058733</c:v>
                </c:pt>
                <c:pt idx="38">
                  <c:v>0.97996285206746625</c:v>
                </c:pt>
                <c:pt idx="39">
                  <c:v>0.96523816139312413</c:v>
                </c:pt>
                <c:pt idx="40">
                  <c:v>0.96532881315792984</c:v>
                </c:pt>
                <c:pt idx="41">
                  <c:v>0.9918575435203365</c:v>
                </c:pt>
                <c:pt idx="42">
                  <c:v>0.99796780075912617</c:v>
                </c:pt>
                <c:pt idx="43">
                  <c:v>0.99050356068682921</c:v>
                </c:pt>
                <c:pt idx="44">
                  <c:v>0.99228856900312157</c:v>
                </c:pt>
                <c:pt idx="45">
                  <c:v>1.0241135755093007</c:v>
                </c:pt>
                <c:pt idx="46">
                  <c:v>1.0398218820720222</c:v>
                </c:pt>
                <c:pt idx="47">
                  <c:v>1.0281506137241436</c:v>
                </c:pt>
                <c:pt idx="48">
                  <c:v>1.0328585765038738</c:v>
                </c:pt>
                <c:pt idx="49">
                  <c:v>1.0585192034041424</c:v>
                </c:pt>
                <c:pt idx="50">
                  <c:v>1.0644978532595319</c:v>
                </c:pt>
                <c:pt idx="51">
                  <c:v>1.0672570062158373</c:v>
                </c:pt>
                <c:pt idx="52">
                  <c:v>1.0131117691921792</c:v>
                </c:pt>
                <c:pt idx="53">
                  <c:v>1.0187656827392277</c:v>
                </c:pt>
                <c:pt idx="54">
                  <c:v>1.0382168431900305</c:v>
                </c:pt>
                <c:pt idx="55">
                  <c:v>1.0406741959433445</c:v>
                </c:pt>
                <c:pt idx="56">
                  <c:v>1.060796024848804</c:v>
                </c:pt>
                <c:pt idx="57">
                  <c:v>1.0868839405885569</c:v>
                </c:pt>
                <c:pt idx="58">
                  <c:v>1.1003391493465435</c:v>
                </c:pt>
                <c:pt idx="59">
                  <c:v>1.1049650782806297</c:v>
                </c:pt>
                <c:pt idx="60">
                  <c:v>1.1108294270728771</c:v>
                </c:pt>
                <c:pt idx="61">
                  <c:v>1.1372489535852714</c:v>
                </c:pt>
                <c:pt idx="62">
                  <c:v>1.1430577308640111</c:v>
                </c:pt>
                <c:pt idx="63">
                  <c:v>1.1351644588161567</c:v>
                </c:pt>
                <c:pt idx="64">
                  <c:v>1.1323456358154671</c:v>
                </c:pt>
                <c:pt idx="65">
                  <c:v>1.1509189227580441</c:v>
                </c:pt>
                <c:pt idx="66">
                  <c:v>1.138234286668609</c:v>
                </c:pt>
                <c:pt idx="67">
                  <c:v>1.144841853868485</c:v>
                </c:pt>
                <c:pt idx="68">
                  <c:v>1.1424525322388874</c:v>
                </c:pt>
                <c:pt idx="69">
                  <c:v>1.1517066149622082</c:v>
                </c:pt>
                <c:pt idx="70">
                  <c:v>1.169182379194841</c:v>
                </c:pt>
                <c:pt idx="71">
                  <c:v>1.1638391712052487</c:v>
                </c:pt>
                <c:pt idx="72">
                  <c:v>1.1504574505732545</c:v>
                </c:pt>
                <c:pt idx="73">
                  <c:v>1.1631087728022431</c:v>
                </c:pt>
                <c:pt idx="74">
                  <c:v>1.152061670040309</c:v>
                </c:pt>
                <c:pt idx="75">
                  <c:v>1.1409658108435605</c:v>
                </c:pt>
                <c:pt idx="76">
                  <c:v>1.1390090819448566</c:v>
                </c:pt>
                <c:pt idx="77">
                  <c:v>1.1463765735069098</c:v>
                </c:pt>
                <c:pt idx="78">
                  <c:v>1.1202866119877848</c:v>
                </c:pt>
                <c:pt idx="79">
                  <c:v>1.1058622306746795</c:v>
                </c:pt>
                <c:pt idx="80">
                  <c:v>1.0934624014483212</c:v>
                </c:pt>
                <c:pt idx="81">
                  <c:v>1.1044076765405022</c:v>
                </c:pt>
                <c:pt idx="82">
                  <c:v>1.104091492474883</c:v>
                </c:pt>
                <c:pt idx="83">
                  <c:v>1.1010489167120732</c:v>
                </c:pt>
                <c:pt idx="84">
                  <c:v>1.097999316356407</c:v>
                </c:pt>
                <c:pt idx="85">
                  <c:v>1.1323699565082943</c:v>
                </c:pt>
                <c:pt idx="86">
                  <c:v>1.1226516971944018</c:v>
                </c:pt>
                <c:pt idx="87">
                  <c:v>1.1109953770582395</c:v>
                </c:pt>
                <c:pt idx="88">
                  <c:v>1.1051552241082137</c:v>
                </c:pt>
                <c:pt idx="89">
                  <c:v>1.1281634758982533</c:v>
                </c:pt>
                <c:pt idx="90">
                  <c:v>1.1203037959140589</c:v>
                </c:pt>
                <c:pt idx="91">
                  <c:v>1.115553575379262</c:v>
                </c:pt>
                <c:pt idx="92">
                  <c:v>1.1085546882179764</c:v>
                </c:pt>
                <c:pt idx="93">
                  <c:v>1.1205426540008858</c:v>
                </c:pt>
                <c:pt idx="94">
                  <c:v>1.1116249846298263</c:v>
                </c:pt>
                <c:pt idx="95">
                  <c:v>1.1084425477206559</c:v>
                </c:pt>
                <c:pt idx="96">
                  <c:v>1.1019691229231785</c:v>
                </c:pt>
                <c:pt idx="97">
                  <c:v>1.1075649358369017</c:v>
                </c:pt>
                <c:pt idx="98">
                  <c:v>1.0111817803262881</c:v>
                </c:pt>
                <c:pt idx="99">
                  <c:v>1.2210071981947332</c:v>
                </c:pt>
                <c:pt idx="100">
                  <c:v>1.2099156035282115</c:v>
                </c:pt>
                <c:pt idx="101">
                  <c:v>1.2228026665446194</c:v>
                </c:pt>
                <c:pt idx="102">
                  <c:v>1.1835485423272165</c:v>
                </c:pt>
                <c:pt idx="103">
                  <c:v>1.142529929577768</c:v>
                </c:pt>
                <c:pt idx="104">
                  <c:v>1.1211433119766316</c:v>
                </c:pt>
                <c:pt idx="105">
                  <c:v>1.1250597553076875</c:v>
                </c:pt>
                <c:pt idx="106">
                  <c:v>1.113364987698394</c:v>
                </c:pt>
                <c:pt idx="107">
                  <c:v>1.1150277820532899</c:v>
                </c:pt>
                <c:pt idx="108">
                  <c:v>1.1043366654665414</c:v>
                </c:pt>
                <c:pt idx="109">
                  <c:v>1.142827469070584</c:v>
                </c:pt>
                <c:pt idx="110">
                  <c:v>1.1457373180788886</c:v>
                </c:pt>
                <c:pt idx="111">
                  <c:v>1.1346554477281199</c:v>
                </c:pt>
                <c:pt idx="112">
                  <c:v>1.1280049787608666</c:v>
                </c:pt>
                <c:pt idx="113">
                  <c:v>1.1488062945749287</c:v>
                </c:pt>
                <c:pt idx="114">
                  <c:v>1.1488040370574508</c:v>
                </c:pt>
                <c:pt idx="115">
                  <c:v>1.1453006559248309</c:v>
                </c:pt>
                <c:pt idx="116">
                  <c:v>1.1394469028623779</c:v>
                </c:pt>
                <c:pt idx="117">
                  <c:v>1.1553749365053976</c:v>
                </c:pt>
                <c:pt idx="118">
                  <c:v>1.1483302451078441</c:v>
                </c:pt>
                <c:pt idx="119">
                  <c:v>1.1471841800046705</c:v>
                </c:pt>
                <c:pt idx="120">
                  <c:v>1.1457246440534952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8-413D-8A5C-7A1AFC40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569167"/>
        <c:axId val="151565007"/>
      </c:lineChart>
      <c:catAx>
        <c:axId val="151569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565007"/>
        <c:crosses val="autoZero"/>
        <c:auto val="1"/>
        <c:lblAlgn val="ctr"/>
        <c:lblOffset val="100"/>
        <c:noMultiLvlLbl val="0"/>
      </c:catAx>
      <c:valAx>
        <c:axId val="151565007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1569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cap="all" baseline="0">
                <a:effectLst/>
              </a:rPr>
              <a:t>Gráfico 4 - Utilização dos Fatores </a:t>
            </a:r>
            <a:endParaRPr lang="pt-BR" b="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PIB!$T$2</c:f>
              <c:strCache>
                <c:ptCount val="1"/>
                <c:pt idx="0">
                  <c:v>K UTIL/K POT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PIB!$A$74:$A$176</c:f>
              <c:strCache>
                <c:ptCount val="103"/>
                <c:pt idx="0">
                  <c:v>2000Q2</c:v>
                </c:pt>
                <c:pt idx="1">
                  <c:v>2000Q3</c:v>
                </c:pt>
                <c:pt idx="2">
                  <c:v>2000Q4</c:v>
                </c:pt>
                <c:pt idx="3">
                  <c:v>2001Q1</c:v>
                </c:pt>
                <c:pt idx="4">
                  <c:v>2001Q2</c:v>
                </c:pt>
                <c:pt idx="5">
                  <c:v>2001Q3</c:v>
                </c:pt>
                <c:pt idx="6">
                  <c:v>2001Q4</c:v>
                </c:pt>
                <c:pt idx="7">
                  <c:v>2002Q1</c:v>
                </c:pt>
                <c:pt idx="8">
                  <c:v>2002Q2</c:v>
                </c:pt>
                <c:pt idx="9">
                  <c:v>2002Q3</c:v>
                </c:pt>
                <c:pt idx="10">
                  <c:v>2002Q4</c:v>
                </c:pt>
                <c:pt idx="11">
                  <c:v>2003Q1</c:v>
                </c:pt>
                <c:pt idx="12">
                  <c:v>2003Q2</c:v>
                </c:pt>
                <c:pt idx="13">
                  <c:v>2003Q3</c:v>
                </c:pt>
                <c:pt idx="14">
                  <c:v>2003Q4</c:v>
                </c:pt>
                <c:pt idx="15">
                  <c:v>2004Q1</c:v>
                </c:pt>
                <c:pt idx="16">
                  <c:v>2004Q2</c:v>
                </c:pt>
                <c:pt idx="17">
                  <c:v>2004Q3</c:v>
                </c:pt>
                <c:pt idx="18">
                  <c:v>2004Q4</c:v>
                </c:pt>
                <c:pt idx="19">
                  <c:v>2005Q1</c:v>
                </c:pt>
                <c:pt idx="20">
                  <c:v>2005Q2</c:v>
                </c:pt>
                <c:pt idx="21">
                  <c:v>2005Q3</c:v>
                </c:pt>
                <c:pt idx="22">
                  <c:v>2005Q4</c:v>
                </c:pt>
                <c:pt idx="23">
                  <c:v>2006Q1</c:v>
                </c:pt>
                <c:pt idx="24">
                  <c:v>2006Q2</c:v>
                </c:pt>
                <c:pt idx="25">
                  <c:v>2006Q3</c:v>
                </c:pt>
                <c:pt idx="26">
                  <c:v>2006Q4</c:v>
                </c:pt>
                <c:pt idx="27">
                  <c:v>2007Q1</c:v>
                </c:pt>
                <c:pt idx="28">
                  <c:v>2007Q2</c:v>
                </c:pt>
                <c:pt idx="29">
                  <c:v>2007Q3</c:v>
                </c:pt>
                <c:pt idx="30">
                  <c:v>2007Q4</c:v>
                </c:pt>
                <c:pt idx="31">
                  <c:v>2008Q1</c:v>
                </c:pt>
                <c:pt idx="32">
                  <c:v>2008Q2</c:v>
                </c:pt>
                <c:pt idx="33">
                  <c:v>2008Q3</c:v>
                </c:pt>
                <c:pt idx="34">
                  <c:v>2008Q4</c:v>
                </c:pt>
                <c:pt idx="35">
                  <c:v>2009Q1</c:v>
                </c:pt>
                <c:pt idx="36">
                  <c:v>2009Q2</c:v>
                </c:pt>
                <c:pt idx="37">
                  <c:v>2009Q3</c:v>
                </c:pt>
                <c:pt idx="38">
                  <c:v>2009Q4</c:v>
                </c:pt>
                <c:pt idx="39">
                  <c:v>2010Q1</c:v>
                </c:pt>
                <c:pt idx="40">
                  <c:v>2010Q2</c:v>
                </c:pt>
                <c:pt idx="41">
                  <c:v>2010Q3</c:v>
                </c:pt>
                <c:pt idx="42">
                  <c:v>2010Q4</c:v>
                </c:pt>
                <c:pt idx="43">
                  <c:v>2011Q1</c:v>
                </c:pt>
                <c:pt idx="44">
                  <c:v>2011Q2</c:v>
                </c:pt>
                <c:pt idx="45">
                  <c:v>2011Q3</c:v>
                </c:pt>
                <c:pt idx="46">
                  <c:v>2011Q4</c:v>
                </c:pt>
                <c:pt idx="47">
                  <c:v>2012Q1</c:v>
                </c:pt>
                <c:pt idx="48">
                  <c:v>2012Q2</c:v>
                </c:pt>
                <c:pt idx="49">
                  <c:v>2012Q3</c:v>
                </c:pt>
                <c:pt idx="50">
                  <c:v>2012Q4</c:v>
                </c:pt>
                <c:pt idx="51">
                  <c:v>2013Q1</c:v>
                </c:pt>
                <c:pt idx="52">
                  <c:v>2013Q2</c:v>
                </c:pt>
                <c:pt idx="53">
                  <c:v>2013Q3</c:v>
                </c:pt>
                <c:pt idx="54">
                  <c:v>2013Q4</c:v>
                </c:pt>
                <c:pt idx="55">
                  <c:v>2014Q1</c:v>
                </c:pt>
                <c:pt idx="56">
                  <c:v>2014Q2</c:v>
                </c:pt>
                <c:pt idx="57">
                  <c:v>2014Q3</c:v>
                </c:pt>
                <c:pt idx="58">
                  <c:v>2014Q4</c:v>
                </c:pt>
                <c:pt idx="59">
                  <c:v>2015Q1</c:v>
                </c:pt>
                <c:pt idx="60">
                  <c:v>2015Q2</c:v>
                </c:pt>
                <c:pt idx="61">
                  <c:v>2015Q3</c:v>
                </c:pt>
                <c:pt idx="62">
                  <c:v>2015Q4</c:v>
                </c:pt>
                <c:pt idx="63">
                  <c:v>2016Q1</c:v>
                </c:pt>
                <c:pt idx="64">
                  <c:v>2016Q2</c:v>
                </c:pt>
                <c:pt idx="65">
                  <c:v>2016Q3</c:v>
                </c:pt>
                <c:pt idx="66">
                  <c:v>2016Q4</c:v>
                </c:pt>
                <c:pt idx="67">
                  <c:v>2017Q1</c:v>
                </c:pt>
                <c:pt idx="68">
                  <c:v>2017Q2</c:v>
                </c:pt>
                <c:pt idx="69">
                  <c:v>2017Q3</c:v>
                </c:pt>
                <c:pt idx="70">
                  <c:v>2017Q4</c:v>
                </c:pt>
                <c:pt idx="71">
                  <c:v>2018Q1</c:v>
                </c:pt>
                <c:pt idx="72">
                  <c:v>2018Q2</c:v>
                </c:pt>
                <c:pt idx="73">
                  <c:v>2018Q3</c:v>
                </c:pt>
                <c:pt idx="74">
                  <c:v>2018Q4</c:v>
                </c:pt>
                <c:pt idx="75">
                  <c:v>2019Q1</c:v>
                </c:pt>
                <c:pt idx="76">
                  <c:v>2019Q2</c:v>
                </c:pt>
                <c:pt idx="77">
                  <c:v>2019Q3</c:v>
                </c:pt>
                <c:pt idx="78">
                  <c:v>2019Q4</c:v>
                </c:pt>
                <c:pt idx="79">
                  <c:v>2020Q1</c:v>
                </c:pt>
                <c:pt idx="80">
                  <c:v>2020Q2</c:v>
                </c:pt>
                <c:pt idx="81">
                  <c:v>2020Q3</c:v>
                </c:pt>
                <c:pt idx="82">
                  <c:v>2020Q4</c:v>
                </c:pt>
                <c:pt idx="83">
                  <c:v>2021Q1</c:v>
                </c:pt>
                <c:pt idx="84">
                  <c:v>2021Q2</c:v>
                </c:pt>
                <c:pt idx="85">
                  <c:v>2021Q3</c:v>
                </c:pt>
                <c:pt idx="86">
                  <c:v>2021Q4</c:v>
                </c:pt>
                <c:pt idx="87">
                  <c:v>2022Q1</c:v>
                </c:pt>
                <c:pt idx="88">
                  <c:v>2022Q2</c:v>
                </c:pt>
                <c:pt idx="89">
                  <c:v>2022Q3</c:v>
                </c:pt>
                <c:pt idx="90">
                  <c:v>2022Q4</c:v>
                </c:pt>
                <c:pt idx="91">
                  <c:v>2023Q1</c:v>
                </c:pt>
                <c:pt idx="92">
                  <c:v>2023Q2</c:v>
                </c:pt>
                <c:pt idx="93">
                  <c:v>2023Q3</c:v>
                </c:pt>
                <c:pt idx="94">
                  <c:v>2023Q4</c:v>
                </c:pt>
                <c:pt idx="95">
                  <c:v>2024Q1</c:v>
                </c:pt>
                <c:pt idx="96">
                  <c:v>2024Q2</c:v>
                </c:pt>
                <c:pt idx="97">
                  <c:v>2024Q3</c:v>
                </c:pt>
                <c:pt idx="98">
                  <c:v>2024Q4</c:v>
                </c:pt>
                <c:pt idx="99">
                  <c:v>2025Q1</c:v>
                </c:pt>
                <c:pt idx="100">
                  <c:v>2025Q2</c:v>
                </c:pt>
                <c:pt idx="101">
                  <c:v>2025Q3</c:v>
                </c:pt>
                <c:pt idx="102">
                  <c:v>2025Q4</c:v>
                </c:pt>
              </c:strCache>
            </c:strRef>
          </c:cat>
          <c:val>
            <c:numRef>
              <c:f>PIB!$T$74:$T$176</c:f>
              <c:numCache>
                <c:formatCode>0.0%</c:formatCode>
                <c:ptCount val="103"/>
                <c:pt idx="0">
                  <c:v>3.3234238610748923E-2</c:v>
                </c:pt>
                <c:pt idx="1">
                  <c:v>3.561908100765554E-2</c:v>
                </c:pt>
                <c:pt idx="2">
                  <c:v>3.4353202214735701E-2</c:v>
                </c:pt>
                <c:pt idx="3">
                  <c:v>3.121982253065303E-2</c:v>
                </c:pt>
                <c:pt idx="4">
                  <c:v>1.8669315410941634E-2</c:v>
                </c:pt>
                <c:pt idx="5">
                  <c:v>2.999453317464873E-4</c:v>
                </c:pt>
                <c:pt idx="6">
                  <c:v>-5.7715466351005995E-3</c:v>
                </c:pt>
                <c:pt idx="7">
                  <c:v>-5.6205896608840789E-3</c:v>
                </c:pt>
                <c:pt idx="8">
                  <c:v>-1.1262001537930777E-2</c:v>
                </c:pt>
                <c:pt idx="9">
                  <c:v>-9.0777007614517569E-3</c:v>
                </c:pt>
                <c:pt idx="10">
                  <c:v>-6.0723773318190899E-3</c:v>
                </c:pt>
                <c:pt idx="11">
                  <c:v>4.2186381125883798E-3</c:v>
                </c:pt>
                <c:pt idx="12">
                  <c:v>-2.4179158218451402E-3</c:v>
                </c:pt>
                <c:pt idx="13">
                  <c:v>-3.4391666974091795E-3</c:v>
                </c:pt>
                <c:pt idx="14">
                  <c:v>1.0905366784041082E-2</c:v>
                </c:pt>
                <c:pt idx="15">
                  <c:v>1.3975011903371692E-2</c:v>
                </c:pt>
                <c:pt idx="16">
                  <c:v>2.222275842177579E-2</c:v>
                </c:pt>
                <c:pt idx="17">
                  <c:v>3.6126987401795763E-2</c:v>
                </c:pt>
                <c:pt idx="18">
                  <c:v>4.0507820678505224E-2</c:v>
                </c:pt>
                <c:pt idx="19">
                  <c:v>4.2735101687872534E-2</c:v>
                </c:pt>
                <c:pt idx="20">
                  <c:v>3.2172767413520154E-2</c:v>
                </c:pt>
                <c:pt idx="21">
                  <c:v>1.7285825784116859E-2</c:v>
                </c:pt>
                <c:pt idx="22">
                  <c:v>1.2709882070939482E-2</c:v>
                </c:pt>
                <c:pt idx="23">
                  <c:v>2.0573765315597292E-2</c:v>
                </c:pt>
                <c:pt idx="24">
                  <c:v>2.2879660238503297E-2</c:v>
                </c:pt>
                <c:pt idx="25">
                  <c:v>3.0818828346230953E-2</c:v>
                </c:pt>
                <c:pt idx="26">
                  <c:v>2.7753045968462287E-2</c:v>
                </c:pt>
                <c:pt idx="27">
                  <c:v>3.6388814469482167E-2</c:v>
                </c:pt>
                <c:pt idx="28">
                  <c:v>4.7933113794833337E-2</c:v>
                </c:pt>
                <c:pt idx="29">
                  <c:v>5.090980937284062E-2</c:v>
                </c:pt>
                <c:pt idx="30">
                  <c:v>6.2414389748458365E-2</c:v>
                </c:pt>
                <c:pt idx="31">
                  <c:v>7.1501862273078309E-2</c:v>
                </c:pt>
                <c:pt idx="32">
                  <c:v>6.616175590016371E-2</c:v>
                </c:pt>
                <c:pt idx="33">
                  <c:v>6.4307426007722546E-2</c:v>
                </c:pt>
                <c:pt idx="34">
                  <c:v>2.5523201472201107E-2</c:v>
                </c:pt>
                <c:pt idx="35">
                  <c:v>-2.852008157845487E-2</c:v>
                </c:pt>
                <c:pt idx="36">
                  <c:v>-2.1934984863747453E-2</c:v>
                </c:pt>
                <c:pt idx="37">
                  <c:v>-7.4772672900829118E-3</c:v>
                </c:pt>
                <c:pt idx="38">
                  <c:v>2.352362460877111E-2</c:v>
                </c:pt>
                <c:pt idx="39">
                  <c:v>3.983054867492819E-2</c:v>
                </c:pt>
                <c:pt idx="40">
                  <c:v>5.2685498757334193E-2</c:v>
                </c:pt>
                <c:pt idx="41">
                  <c:v>5.1400540010831275E-2</c:v>
                </c:pt>
                <c:pt idx="42">
                  <c:v>5.0942777455714516E-2</c:v>
                </c:pt>
                <c:pt idx="43">
                  <c:v>4.4246781113379985E-2</c:v>
                </c:pt>
                <c:pt idx="44">
                  <c:v>4.2621353459137534E-2</c:v>
                </c:pt>
                <c:pt idx="45">
                  <c:v>3.2479591083623527E-2</c:v>
                </c:pt>
                <c:pt idx="46">
                  <c:v>2.5493373716928946E-2</c:v>
                </c:pt>
                <c:pt idx="47">
                  <c:v>2.9229376876771296E-2</c:v>
                </c:pt>
                <c:pt idx="48">
                  <c:v>2.5634280660220554E-2</c:v>
                </c:pt>
                <c:pt idx="49">
                  <c:v>3.0357539537310796E-2</c:v>
                </c:pt>
                <c:pt idx="50">
                  <c:v>2.8248295255256295E-2</c:v>
                </c:pt>
                <c:pt idx="51">
                  <c:v>2.6817395266860222E-2</c:v>
                </c:pt>
                <c:pt idx="52">
                  <c:v>2.9425628858078978E-2</c:v>
                </c:pt>
                <c:pt idx="53">
                  <c:v>3.2734057152599583E-2</c:v>
                </c:pt>
                <c:pt idx="54">
                  <c:v>3.2689687173325099E-2</c:v>
                </c:pt>
                <c:pt idx="55">
                  <c:v>2.8646606275122943E-2</c:v>
                </c:pt>
                <c:pt idx="56">
                  <c:v>2.0677698405765499E-2</c:v>
                </c:pt>
                <c:pt idx="57">
                  <c:v>6.9528502354165855E-3</c:v>
                </c:pt>
                <c:pt idx="58">
                  <c:v>-3.9217971137297525E-3</c:v>
                </c:pt>
                <c:pt idx="59">
                  <c:v>-1.7486414513623205E-2</c:v>
                </c:pt>
                <c:pt idx="60">
                  <c:v>-4.3330244095068582E-2</c:v>
                </c:pt>
                <c:pt idx="61">
                  <c:v>-6.2506965361952105E-2</c:v>
                </c:pt>
                <c:pt idx="62">
                  <c:v>-6.3936784195428253E-2</c:v>
                </c:pt>
                <c:pt idx="63">
                  <c:v>-7.7454607019785793E-2</c:v>
                </c:pt>
                <c:pt idx="64">
                  <c:v>-7.5078730590279474E-2</c:v>
                </c:pt>
                <c:pt idx="65">
                  <c:v>-7.3232013432577237E-2</c:v>
                </c:pt>
                <c:pt idx="66">
                  <c:v>-7.9682879471636436E-2</c:v>
                </c:pt>
                <c:pt idx="67">
                  <c:v>-6.697193275604274E-2</c:v>
                </c:pt>
                <c:pt idx="68">
                  <c:v>-6.7586837481106277E-2</c:v>
                </c:pt>
                <c:pt idx="69">
                  <c:v>-7.1900727129198372E-2</c:v>
                </c:pt>
                <c:pt idx="70">
                  <c:v>-6.5838089887362505E-2</c:v>
                </c:pt>
                <c:pt idx="71">
                  <c:v>-4.9318525800358226E-2</c:v>
                </c:pt>
                <c:pt idx="72">
                  <c:v>-3.966573283501218E-2</c:v>
                </c:pt>
                <c:pt idx="73">
                  <c:v>-4.87233722826802E-2</c:v>
                </c:pt>
                <c:pt idx="74">
                  <c:v>-5.6605168125270056E-2</c:v>
                </c:pt>
                <c:pt idx="75">
                  <c:v>-5.9491700522811164E-2</c:v>
                </c:pt>
                <c:pt idx="76">
                  <c:v>-5.3336589600073814E-2</c:v>
                </c:pt>
                <c:pt idx="77">
                  <c:v>-5.562589127283224E-2</c:v>
                </c:pt>
                <c:pt idx="78">
                  <c:v>-5.8121272639196753E-2</c:v>
                </c:pt>
                <c:pt idx="79">
                  <c:v>-4.2106044087711014E-2</c:v>
                </c:pt>
                <c:pt idx="80">
                  <c:v>-0.21800675892935473</c:v>
                </c:pt>
                <c:pt idx="81">
                  <c:v>-5.8570756018891945E-2</c:v>
                </c:pt>
                <c:pt idx="82">
                  <c:v>-3.4648278317205294E-3</c:v>
                </c:pt>
                <c:pt idx="83">
                  <c:v>3.6843197328366717E-3</c:v>
                </c:pt>
                <c:pt idx="84">
                  <c:v>-1.0906539124002412E-2</c:v>
                </c:pt>
                <c:pt idx="85">
                  <c:v>-1.3553337542249189E-3</c:v>
                </c:pt>
                <c:pt idx="86">
                  <c:v>9.6762716839098317E-3</c:v>
                </c:pt>
                <c:pt idx="87">
                  <c:v>1.9764729162863537E-2</c:v>
                </c:pt>
                <c:pt idx="88">
                  <c:v>2.0755834548851437E-2</c:v>
                </c:pt>
                <c:pt idx="89">
                  <c:v>1.8396560966684739E-2</c:v>
                </c:pt>
                <c:pt idx="90">
                  <c:v>5.5114270220311123E-3</c:v>
                </c:pt>
                <c:pt idx="91">
                  <c:v>3.8589657722729598E-3</c:v>
                </c:pt>
                <c:pt idx="92">
                  <c:v>1.3274185440840913E-2</c:v>
                </c:pt>
                <c:pt idx="93">
                  <c:v>9.3622168144427143E-3</c:v>
                </c:pt>
                <c:pt idx="94">
                  <c:v>2.0750012616532976E-2</c:v>
                </c:pt>
                <c:pt idx="95">
                  <c:v>3.103522293971972E-2</c:v>
                </c:pt>
                <c:pt idx="96">
                  <c:v>3.222513035004515E-2</c:v>
                </c:pt>
                <c:pt idx="97">
                  <c:v>3.7740924259647146E-2</c:v>
                </c:pt>
                <c:pt idx="98">
                  <c:v>3.348439574928963E-2</c:v>
                </c:pt>
                <c:pt idx="99">
                  <c:v>3.3384056366134063E-2</c:v>
                </c:pt>
                <c:pt idx="100">
                  <c:v>4.4934596384696546E-2</c:v>
                </c:pt>
                <c:pt idx="101">
                  <c:v>2.7893050396815999E-2</c:v>
                </c:pt>
                <c:pt idx="102">
                  <c:v>1.685258522298283E-2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6-4D65-ACFD-55D07E65CCD1}"/>
            </c:ext>
          </c:extLst>
        </c:ser>
        <c:ser>
          <c:idx val="1"/>
          <c:order val="1"/>
          <c:tx>
            <c:strRef>
              <c:f>PIB!$U$2</c:f>
              <c:strCache>
                <c:ptCount val="1"/>
                <c:pt idx="0">
                  <c:v>LUTIL/ LPOT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PIB!$A$74:$A$176</c:f>
              <c:strCache>
                <c:ptCount val="103"/>
                <c:pt idx="0">
                  <c:v>2000Q2</c:v>
                </c:pt>
                <c:pt idx="1">
                  <c:v>2000Q3</c:v>
                </c:pt>
                <c:pt idx="2">
                  <c:v>2000Q4</c:v>
                </c:pt>
                <c:pt idx="3">
                  <c:v>2001Q1</c:v>
                </c:pt>
                <c:pt idx="4">
                  <c:v>2001Q2</c:v>
                </c:pt>
                <c:pt idx="5">
                  <c:v>2001Q3</c:v>
                </c:pt>
                <c:pt idx="6">
                  <c:v>2001Q4</c:v>
                </c:pt>
                <c:pt idx="7">
                  <c:v>2002Q1</c:v>
                </c:pt>
                <c:pt idx="8">
                  <c:v>2002Q2</c:v>
                </c:pt>
                <c:pt idx="9">
                  <c:v>2002Q3</c:v>
                </c:pt>
                <c:pt idx="10">
                  <c:v>2002Q4</c:v>
                </c:pt>
                <c:pt idx="11">
                  <c:v>2003Q1</c:v>
                </c:pt>
                <c:pt idx="12">
                  <c:v>2003Q2</c:v>
                </c:pt>
                <c:pt idx="13">
                  <c:v>2003Q3</c:v>
                </c:pt>
                <c:pt idx="14">
                  <c:v>2003Q4</c:v>
                </c:pt>
                <c:pt idx="15">
                  <c:v>2004Q1</c:v>
                </c:pt>
                <c:pt idx="16">
                  <c:v>2004Q2</c:v>
                </c:pt>
                <c:pt idx="17">
                  <c:v>2004Q3</c:v>
                </c:pt>
                <c:pt idx="18">
                  <c:v>2004Q4</c:v>
                </c:pt>
                <c:pt idx="19">
                  <c:v>2005Q1</c:v>
                </c:pt>
                <c:pt idx="20">
                  <c:v>2005Q2</c:v>
                </c:pt>
                <c:pt idx="21">
                  <c:v>2005Q3</c:v>
                </c:pt>
                <c:pt idx="22">
                  <c:v>2005Q4</c:v>
                </c:pt>
                <c:pt idx="23">
                  <c:v>2006Q1</c:v>
                </c:pt>
                <c:pt idx="24">
                  <c:v>2006Q2</c:v>
                </c:pt>
                <c:pt idx="25">
                  <c:v>2006Q3</c:v>
                </c:pt>
                <c:pt idx="26">
                  <c:v>2006Q4</c:v>
                </c:pt>
                <c:pt idx="27">
                  <c:v>2007Q1</c:v>
                </c:pt>
                <c:pt idx="28">
                  <c:v>2007Q2</c:v>
                </c:pt>
                <c:pt idx="29">
                  <c:v>2007Q3</c:v>
                </c:pt>
                <c:pt idx="30">
                  <c:v>2007Q4</c:v>
                </c:pt>
                <c:pt idx="31">
                  <c:v>2008Q1</c:v>
                </c:pt>
                <c:pt idx="32">
                  <c:v>2008Q2</c:v>
                </c:pt>
                <c:pt idx="33">
                  <c:v>2008Q3</c:v>
                </c:pt>
                <c:pt idx="34">
                  <c:v>2008Q4</c:v>
                </c:pt>
                <c:pt idx="35">
                  <c:v>2009Q1</c:v>
                </c:pt>
                <c:pt idx="36">
                  <c:v>2009Q2</c:v>
                </c:pt>
                <c:pt idx="37">
                  <c:v>2009Q3</c:v>
                </c:pt>
                <c:pt idx="38">
                  <c:v>2009Q4</c:v>
                </c:pt>
                <c:pt idx="39">
                  <c:v>2010Q1</c:v>
                </c:pt>
                <c:pt idx="40">
                  <c:v>2010Q2</c:v>
                </c:pt>
                <c:pt idx="41">
                  <c:v>2010Q3</c:v>
                </c:pt>
                <c:pt idx="42">
                  <c:v>2010Q4</c:v>
                </c:pt>
                <c:pt idx="43">
                  <c:v>2011Q1</c:v>
                </c:pt>
                <c:pt idx="44">
                  <c:v>2011Q2</c:v>
                </c:pt>
                <c:pt idx="45">
                  <c:v>2011Q3</c:v>
                </c:pt>
                <c:pt idx="46">
                  <c:v>2011Q4</c:v>
                </c:pt>
                <c:pt idx="47">
                  <c:v>2012Q1</c:v>
                </c:pt>
                <c:pt idx="48">
                  <c:v>2012Q2</c:v>
                </c:pt>
                <c:pt idx="49">
                  <c:v>2012Q3</c:v>
                </c:pt>
                <c:pt idx="50">
                  <c:v>2012Q4</c:v>
                </c:pt>
                <c:pt idx="51">
                  <c:v>2013Q1</c:v>
                </c:pt>
                <c:pt idx="52">
                  <c:v>2013Q2</c:v>
                </c:pt>
                <c:pt idx="53">
                  <c:v>2013Q3</c:v>
                </c:pt>
                <c:pt idx="54">
                  <c:v>2013Q4</c:v>
                </c:pt>
                <c:pt idx="55">
                  <c:v>2014Q1</c:v>
                </c:pt>
                <c:pt idx="56">
                  <c:v>2014Q2</c:v>
                </c:pt>
                <c:pt idx="57">
                  <c:v>2014Q3</c:v>
                </c:pt>
                <c:pt idx="58">
                  <c:v>2014Q4</c:v>
                </c:pt>
                <c:pt idx="59">
                  <c:v>2015Q1</c:v>
                </c:pt>
                <c:pt idx="60">
                  <c:v>2015Q2</c:v>
                </c:pt>
                <c:pt idx="61">
                  <c:v>2015Q3</c:v>
                </c:pt>
                <c:pt idx="62">
                  <c:v>2015Q4</c:v>
                </c:pt>
                <c:pt idx="63">
                  <c:v>2016Q1</c:v>
                </c:pt>
                <c:pt idx="64">
                  <c:v>2016Q2</c:v>
                </c:pt>
                <c:pt idx="65">
                  <c:v>2016Q3</c:v>
                </c:pt>
                <c:pt idx="66">
                  <c:v>2016Q4</c:v>
                </c:pt>
                <c:pt idx="67">
                  <c:v>2017Q1</c:v>
                </c:pt>
                <c:pt idx="68">
                  <c:v>2017Q2</c:v>
                </c:pt>
                <c:pt idx="69">
                  <c:v>2017Q3</c:v>
                </c:pt>
                <c:pt idx="70">
                  <c:v>2017Q4</c:v>
                </c:pt>
                <c:pt idx="71">
                  <c:v>2018Q1</c:v>
                </c:pt>
                <c:pt idx="72">
                  <c:v>2018Q2</c:v>
                </c:pt>
                <c:pt idx="73">
                  <c:v>2018Q3</c:v>
                </c:pt>
                <c:pt idx="74">
                  <c:v>2018Q4</c:v>
                </c:pt>
                <c:pt idx="75">
                  <c:v>2019Q1</c:v>
                </c:pt>
                <c:pt idx="76">
                  <c:v>2019Q2</c:v>
                </c:pt>
                <c:pt idx="77">
                  <c:v>2019Q3</c:v>
                </c:pt>
                <c:pt idx="78">
                  <c:v>2019Q4</c:v>
                </c:pt>
                <c:pt idx="79">
                  <c:v>2020Q1</c:v>
                </c:pt>
                <c:pt idx="80">
                  <c:v>2020Q2</c:v>
                </c:pt>
                <c:pt idx="81">
                  <c:v>2020Q3</c:v>
                </c:pt>
                <c:pt idx="82">
                  <c:v>2020Q4</c:v>
                </c:pt>
                <c:pt idx="83">
                  <c:v>2021Q1</c:v>
                </c:pt>
                <c:pt idx="84">
                  <c:v>2021Q2</c:v>
                </c:pt>
                <c:pt idx="85">
                  <c:v>2021Q3</c:v>
                </c:pt>
                <c:pt idx="86">
                  <c:v>2021Q4</c:v>
                </c:pt>
                <c:pt idx="87">
                  <c:v>2022Q1</c:v>
                </c:pt>
                <c:pt idx="88">
                  <c:v>2022Q2</c:v>
                </c:pt>
                <c:pt idx="89">
                  <c:v>2022Q3</c:v>
                </c:pt>
                <c:pt idx="90">
                  <c:v>2022Q4</c:v>
                </c:pt>
                <c:pt idx="91">
                  <c:v>2023Q1</c:v>
                </c:pt>
                <c:pt idx="92">
                  <c:v>2023Q2</c:v>
                </c:pt>
                <c:pt idx="93">
                  <c:v>2023Q3</c:v>
                </c:pt>
                <c:pt idx="94">
                  <c:v>2023Q4</c:v>
                </c:pt>
                <c:pt idx="95">
                  <c:v>2024Q1</c:v>
                </c:pt>
                <c:pt idx="96">
                  <c:v>2024Q2</c:v>
                </c:pt>
                <c:pt idx="97">
                  <c:v>2024Q3</c:v>
                </c:pt>
                <c:pt idx="98">
                  <c:v>2024Q4</c:v>
                </c:pt>
                <c:pt idx="99">
                  <c:v>2025Q1</c:v>
                </c:pt>
                <c:pt idx="100">
                  <c:v>2025Q2</c:v>
                </c:pt>
                <c:pt idx="101">
                  <c:v>2025Q3</c:v>
                </c:pt>
                <c:pt idx="102">
                  <c:v>2025Q4</c:v>
                </c:pt>
              </c:strCache>
            </c:strRef>
          </c:cat>
          <c:val>
            <c:numRef>
              <c:f>PIB!$U$74:$U$176</c:f>
              <c:numCache>
                <c:formatCode>0.0%</c:formatCode>
                <c:ptCount val="103"/>
                <c:pt idx="0">
                  <c:v>-5.2727806038051939E-2</c:v>
                </c:pt>
                <c:pt idx="1">
                  <c:v>-4.7169064205059952E-2</c:v>
                </c:pt>
                <c:pt idx="2">
                  <c:v>-3.7208441015299076E-2</c:v>
                </c:pt>
                <c:pt idx="3">
                  <c:v>-3.8211663609226898E-2</c:v>
                </c:pt>
                <c:pt idx="4">
                  <c:v>-4.5100349348827562E-2</c:v>
                </c:pt>
                <c:pt idx="5">
                  <c:v>-4.122902817194396E-2</c:v>
                </c:pt>
                <c:pt idx="6">
                  <c:v>-4.1922403532264285E-2</c:v>
                </c:pt>
                <c:pt idx="7">
                  <c:v>-5.0372835689245554E-2</c:v>
                </c:pt>
                <c:pt idx="8">
                  <c:v>-4.1906908158919509E-2</c:v>
                </c:pt>
                <c:pt idx="9">
                  <c:v>-3.9083354444651275E-2</c:v>
                </c:pt>
                <c:pt idx="10">
                  <c:v>-2.8529835048067165E-2</c:v>
                </c:pt>
                <c:pt idx="11">
                  <c:v>-3.4215371245077453E-2</c:v>
                </c:pt>
                <c:pt idx="12">
                  <c:v>-4.3823998886848403E-2</c:v>
                </c:pt>
                <c:pt idx="13">
                  <c:v>-4.2780959602134794E-2</c:v>
                </c:pt>
                <c:pt idx="14">
                  <c:v>-3.3570913239375444E-2</c:v>
                </c:pt>
                <c:pt idx="15">
                  <c:v>-3.8154929920513392E-2</c:v>
                </c:pt>
                <c:pt idx="16">
                  <c:v>-4.2702767045641354E-2</c:v>
                </c:pt>
                <c:pt idx="17">
                  <c:v>-3.2646943744635282E-2</c:v>
                </c:pt>
                <c:pt idx="18">
                  <c:v>-2.6730262326791765E-2</c:v>
                </c:pt>
                <c:pt idx="19">
                  <c:v>-3.4467321108055615E-2</c:v>
                </c:pt>
                <c:pt idx="20">
                  <c:v>-3.4200155642635233E-2</c:v>
                </c:pt>
                <c:pt idx="21">
                  <c:v>-3.2043052352501933E-2</c:v>
                </c:pt>
                <c:pt idx="22">
                  <c:v>-2.7695353645291299E-2</c:v>
                </c:pt>
                <c:pt idx="23">
                  <c:v>-3.1626863915731107E-2</c:v>
                </c:pt>
                <c:pt idx="24">
                  <c:v>-3.2249669705627149E-2</c:v>
                </c:pt>
                <c:pt idx="25">
                  <c:v>-2.9601497394934451E-2</c:v>
                </c:pt>
                <c:pt idx="26">
                  <c:v>-1.6452465089069723E-2</c:v>
                </c:pt>
                <c:pt idx="27">
                  <c:v>-2.3625089057380033E-2</c:v>
                </c:pt>
                <c:pt idx="28">
                  <c:v>-2.7532091530936942E-2</c:v>
                </c:pt>
                <c:pt idx="29">
                  <c:v>-2.1899827099963631E-2</c:v>
                </c:pt>
                <c:pt idx="30">
                  <c:v>-9.8867405430536071E-3</c:v>
                </c:pt>
                <c:pt idx="31">
                  <c:v>-1.3691403971640481E-2</c:v>
                </c:pt>
                <c:pt idx="32">
                  <c:v>-1.0896782923040638E-2</c:v>
                </c:pt>
                <c:pt idx="33">
                  <c:v>-8.2699554287934962E-3</c:v>
                </c:pt>
                <c:pt idx="34">
                  <c:v>-5.2048442882340895E-3</c:v>
                </c:pt>
                <c:pt idx="35">
                  <c:v>-2.2201129934676822E-2</c:v>
                </c:pt>
                <c:pt idx="36">
                  <c:v>-2.5645152822828754E-2</c:v>
                </c:pt>
                <c:pt idx="37">
                  <c:v>-2.1223031870815867E-2</c:v>
                </c:pt>
                <c:pt idx="38">
                  <c:v>-1.5657888145371279E-2</c:v>
                </c:pt>
                <c:pt idx="39">
                  <c:v>-1.8798073900443524E-2</c:v>
                </c:pt>
                <c:pt idx="40">
                  <c:v>-1.8457279757498668E-2</c:v>
                </c:pt>
                <c:pt idx="41">
                  <c:v>-1.3415388962186969E-2</c:v>
                </c:pt>
                <c:pt idx="42">
                  <c:v>-2.8232693450334079E-3</c:v>
                </c:pt>
                <c:pt idx="43">
                  <c:v>-7.4528957828972064E-3</c:v>
                </c:pt>
                <c:pt idx="44">
                  <c:v>-6.1712390509111037E-3</c:v>
                </c:pt>
                <c:pt idx="45">
                  <c:v>-1.1344742223436954E-3</c:v>
                </c:pt>
                <c:pt idx="46">
                  <c:v>7.7847201898155749E-3</c:v>
                </c:pt>
                <c:pt idx="47">
                  <c:v>-3.7319326198347325E-3</c:v>
                </c:pt>
                <c:pt idx="48">
                  <c:v>5.946674708225963E-4</c:v>
                </c:pt>
                <c:pt idx="49">
                  <c:v>5.9591825123226361E-3</c:v>
                </c:pt>
                <c:pt idx="50">
                  <c:v>8.0577304121762783E-3</c:v>
                </c:pt>
                <c:pt idx="51">
                  <c:v>-3.8215228481647268E-3</c:v>
                </c:pt>
                <c:pt idx="52">
                  <c:v>1.5796276617392468E-3</c:v>
                </c:pt>
                <c:pt idx="53">
                  <c:v>6.9372348938943063E-3</c:v>
                </c:pt>
                <c:pt idx="54">
                  <c:v>1.5473342870535367E-2</c:v>
                </c:pt>
                <c:pt idx="55">
                  <c:v>4.6106386194733062E-3</c:v>
                </c:pt>
                <c:pt idx="56">
                  <c:v>7.7964306888500534E-3</c:v>
                </c:pt>
                <c:pt idx="57">
                  <c:v>8.8094836248167052E-3</c:v>
                </c:pt>
                <c:pt idx="58">
                  <c:v>1.0888973844229488E-2</c:v>
                </c:pt>
                <c:pt idx="59">
                  <c:v>-4.2311291596186518E-3</c:v>
                </c:pt>
                <c:pt idx="60">
                  <c:v>-8.4962573182886247E-3</c:v>
                </c:pt>
                <c:pt idx="61">
                  <c:v>-1.487978750595953E-2</c:v>
                </c:pt>
                <c:pt idx="62">
                  <c:v>-1.5845102769744268E-2</c:v>
                </c:pt>
                <c:pt idx="63">
                  <c:v>-3.6156002097673112E-2</c:v>
                </c:pt>
                <c:pt idx="64">
                  <c:v>-4.0202148578014962E-2</c:v>
                </c:pt>
                <c:pt idx="65">
                  <c:v>-4.5300716766917826E-2</c:v>
                </c:pt>
                <c:pt idx="66">
                  <c:v>-4.7140268713730782E-2</c:v>
                </c:pt>
                <c:pt idx="67">
                  <c:v>-6.6204984822041846E-2</c:v>
                </c:pt>
                <c:pt idx="68">
                  <c:v>-5.714117011456088E-2</c:v>
                </c:pt>
                <c:pt idx="69">
                  <c:v>-5.0290184633203006E-2</c:v>
                </c:pt>
                <c:pt idx="70">
                  <c:v>-4.3482999356065366E-2</c:v>
                </c:pt>
                <c:pt idx="71">
                  <c:v>-5.7217592650311233E-2</c:v>
                </c:pt>
                <c:pt idx="72">
                  <c:v>-5.036630899586203E-2</c:v>
                </c:pt>
                <c:pt idx="73">
                  <c:v>-4.3557862508414757E-2</c:v>
                </c:pt>
                <c:pt idx="74">
                  <c:v>-4.0032304915569972E-2</c:v>
                </c:pt>
                <c:pt idx="75">
                  <c:v>-5.1655720857464615E-2</c:v>
                </c:pt>
                <c:pt idx="76">
                  <c:v>-4.3758300375417503E-2</c:v>
                </c:pt>
                <c:pt idx="77">
                  <c:v>-4.1315003906554293E-2</c:v>
                </c:pt>
                <c:pt idx="78">
                  <c:v>-3.2399224601105781E-2</c:v>
                </c:pt>
                <c:pt idx="79">
                  <c:v>-4.6254607139664228E-2</c:v>
                </c:pt>
                <c:pt idx="80">
                  <c:v>-5.8952358696008345E-2</c:v>
                </c:pt>
                <c:pt idx="81">
                  <c:v>-7.2668511406153824E-2</c:v>
                </c:pt>
                <c:pt idx="82">
                  <c:v>-6.4645598556629547E-2</c:v>
                </c:pt>
                <c:pt idx="83">
                  <c:v>-7.1843894711894896E-2</c:v>
                </c:pt>
                <c:pt idx="84">
                  <c:v>-6.3823910239641068E-2</c:v>
                </c:pt>
                <c:pt idx="85">
                  <c:v>-4.7169178323360206E-2</c:v>
                </c:pt>
                <c:pt idx="86">
                  <c:v>-2.9523608201410645E-2</c:v>
                </c:pt>
                <c:pt idx="87">
                  <c:v>-2.9343373698687336E-2</c:v>
                </c:pt>
                <c:pt idx="88">
                  <c:v>-9.6300541952496488E-3</c:v>
                </c:pt>
                <c:pt idx="89">
                  <c:v>-3.0594811894116836E-3</c:v>
                </c:pt>
                <c:pt idx="90">
                  <c:v>5.6407977898798034E-3</c:v>
                </c:pt>
                <c:pt idx="91">
                  <c:v>-4.1607349535389693E-3</c:v>
                </c:pt>
                <c:pt idx="92">
                  <c:v>4.5466758736660839E-3</c:v>
                </c:pt>
                <c:pt idx="93">
                  <c:v>7.7745946629901308E-3</c:v>
                </c:pt>
                <c:pt idx="94">
                  <c:v>1.0982836883318692E-2</c:v>
                </c:pt>
                <c:pt idx="95">
                  <c:v>5.4907070117968804E-3</c:v>
                </c:pt>
                <c:pt idx="96">
                  <c:v>1.6308827087233135E-2</c:v>
                </c:pt>
                <c:pt idx="97">
                  <c:v>2.1635398719411336E-2</c:v>
                </c:pt>
                <c:pt idx="98">
                  <c:v>2.3674955167504619E-2</c:v>
                </c:pt>
                <c:pt idx="99">
                  <c:v>1.4855560362788678E-2</c:v>
                </c:pt>
                <c:pt idx="100">
                  <c:v>2.778345319456621E-2</c:v>
                </c:pt>
                <c:pt idx="101">
                  <c:v>2.9787212715357336E-2</c:v>
                </c:pt>
                <c:pt idx="102">
                  <c:v>3.5031960941580342E-2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6-4D65-ACFD-55D07E65C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87360"/>
        <c:axId val="181888896"/>
      </c:lineChart>
      <c:catAx>
        <c:axId val="181887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888896"/>
        <c:crosses val="autoZero"/>
        <c:auto val="1"/>
        <c:lblAlgn val="ctr"/>
        <c:lblOffset val="100"/>
        <c:noMultiLvlLbl val="0"/>
      </c:catAx>
      <c:valAx>
        <c:axId val="18188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88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336010</xdr:colOff>
      <xdr:row>180</xdr:row>
      <xdr:rowOff>24106</xdr:rowOff>
    </xdr:from>
    <xdr:to>
      <xdr:col>9</xdr:col>
      <xdr:colOff>755063</xdr:colOff>
      <xdr:row>199</xdr:row>
      <xdr:rowOff>102176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8A3CCEC-0C3B-62B3-5B55-8B53D194D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32084</xdr:colOff>
      <xdr:row>180</xdr:row>
      <xdr:rowOff>33403</xdr:rowOff>
    </xdr:from>
    <xdr:to>
      <xdr:col>28</xdr:col>
      <xdr:colOff>426720</xdr:colOff>
      <xdr:row>200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F5DCA93-4AA5-BCD1-D6A1-FD60F0678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38100</xdr:colOff>
      <xdr:row>180</xdr:row>
      <xdr:rowOff>22860</xdr:rowOff>
    </xdr:from>
    <xdr:to>
      <xdr:col>18</xdr:col>
      <xdr:colOff>487680</xdr:colOff>
      <xdr:row>199</xdr:row>
      <xdr:rowOff>121920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23047E-FA06-42E1-AA36-B223242B6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542924</xdr:colOff>
      <xdr:row>180</xdr:row>
      <xdr:rowOff>38099</xdr:rowOff>
    </xdr:from>
    <xdr:to>
      <xdr:col>40</xdr:col>
      <xdr:colOff>95249</xdr:colOff>
      <xdr:row>200</xdr:row>
      <xdr:rowOff>9524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614D762-8999-390F-9042-5D7FB4411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93"/>
  <sheetViews>
    <sheetView tabSelected="1" topLeftCell="A125" zoomScale="80" zoomScaleNormal="80" workbookViewId="0">
      <selection activeCell="AN202" sqref="AN202"/>
    </sheetView>
  </sheetViews>
  <sheetFormatPr defaultRowHeight="14.4" x14ac:dyDescent="0.3"/>
  <cols>
    <col min="7" max="7" width="11.6640625" customWidth="1"/>
    <col min="8" max="8" width="14.5546875" customWidth="1"/>
    <col min="10" max="10" width="11.44140625" bestFit="1" customWidth="1"/>
    <col min="11" max="11" width="14.109375" customWidth="1"/>
    <col min="17" max="17" width="11.6640625" bestFit="1" customWidth="1"/>
    <col min="18" max="18" width="12.6640625" bestFit="1" customWidth="1"/>
    <col min="24" max="24" width="10.109375" customWidth="1"/>
    <col min="25" max="25" width="10.6640625" customWidth="1"/>
  </cols>
  <sheetData>
    <row r="1" spans="1:37" x14ac:dyDescent="0.3">
      <c r="B1" s="16" t="s">
        <v>0</v>
      </c>
      <c r="C1" s="16"/>
      <c r="D1" s="16"/>
      <c r="E1" s="16"/>
      <c r="F1" s="16"/>
      <c r="G1" s="16"/>
      <c r="H1" s="16"/>
      <c r="L1" s="17" t="s">
        <v>188</v>
      </c>
      <c r="M1" s="17"/>
      <c r="N1" s="17"/>
      <c r="O1" s="17"/>
      <c r="P1" s="17"/>
      <c r="Q1" s="17"/>
      <c r="R1" s="17"/>
      <c r="S1" s="11"/>
      <c r="T1" s="11"/>
      <c r="U1" s="11"/>
      <c r="AD1" s="17" t="s">
        <v>108</v>
      </c>
      <c r="AE1" s="17"/>
      <c r="AF1" s="17"/>
      <c r="AG1" s="17"/>
      <c r="AH1" s="17"/>
      <c r="AI1" s="17"/>
      <c r="AJ1" s="17"/>
    </row>
    <row r="2" spans="1:37" ht="28.8" x14ac:dyDescent="0.3">
      <c r="B2" s="1" t="s">
        <v>1</v>
      </c>
      <c r="C2" s="1" t="s">
        <v>2</v>
      </c>
      <c r="D2" s="1" t="s">
        <v>4</v>
      </c>
      <c r="E2" s="1" t="s">
        <v>3</v>
      </c>
      <c r="F2" s="1" t="s">
        <v>5</v>
      </c>
      <c r="G2" s="2" t="s">
        <v>109</v>
      </c>
      <c r="H2" s="1" t="s">
        <v>110</v>
      </c>
      <c r="I2" s="1" t="s">
        <v>179</v>
      </c>
      <c r="J2" s="1" t="s">
        <v>186</v>
      </c>
      <c r="K2" s="1" t="s">
        <v>187</v>
      </c>
      <c r="L2" s="1" t="s">
        <v>1</v>
      </c>
      <c r="M2" s="1" t="s">
        <v>2</v>
      </c>
      <c r="N2" s="1" t="s">
        <v>4</v>
      </c>
      <c r="O2" s="1" t="s">
        <v>3</v>
      </c>
      <c r="P2" s="1" t="s">
        <v>5</v>
      </c>
      <c r="Q2" s="2" t="s">
        <v>109</v>
      </c>
      <c r="R2" s="1" t="s">
        <v>110</v>
      </c>
      <c r="S2" s="1"/>
      <c r="T2" s="1" t="s">
        <v>175</v>
      </c>
      <c r="U2" s="1" t="s">
        <v>176</v>
      </c>
      <c r="W2" s="1" t="s">
        <v>6</v>
      </c>
      <c r="X2" s="1" t="s">
        <v>7</v>
      </c>
      <c r="Y2" s="1" t="s">
        <v>8</v>
      </c>
      <c r="Z2" s="1"/>
      <c r="AA2" s="1" t="s">
        <v>175</v>
      </c>
      <c r="AB2" s="1" t="s">
        <v>176</v>
      </c>
      <c r="AD2" s="1" t="s">
        <v>1</v>
      </c>
      <c r="AE2" s="1" t="s">
        <v>2</v>
      </c>
      <c r="AF2" s="1" t="s">
        <v>4</v>
      </c>
      <c r="AG2" s="1" t="s">
        <v>3</v>
      </c>
      <c r="AH2" s="1" t="s">
        <v>5</v>
      </c>
      <c r="AI2" s="2" t="s">
        <v>109</v>
      </c>
      <c r="AJ2" s="1" t="s">
        <v>110</v>
      </c>
      <c r="AK2" s="1" t="s">
        <v>177</v>
      </c>
    </row>
    <row r="3" spans="1:37" x14ac:dyDescent="0.3">
      <c r="A3" t="s">
        <v>111</v>
      </c>
      <c r="B3">
        <v>1.044519858236922E-2</v>
      </c>
      <c r="C3">
        <v>1027.3412518868286</v>
      </c>
      <c r="D3">
        <v>1060.1041851662651</v>
      </c>
      <c r="E3">
        <v>40700.957101369757</v>
      </c>
      <c r="F3">
        <v>40062.984154751291</v>
      </c>
      <c r="G3" s="6">
        <v>72.038282175588506</v>
      </c>
      <c r="H3">
        <v>67.328517683744991</v>
      </c>
      <c r="I3" s="10">
        <f>(G3-H3)/H3</f>
        <v>6.9952000339086412E-2</v>
      </c>
      <c r="J3" s="1"/>
      <c r="K3" s="1"/>
      <c r="L3">
        <f>B3/AVERAGE(B$5:B$8)*100</f>
        <v>98.907336688854571</v>
      </c>
      <c r="M3">
        <f t="shared" ref="M3:R3" si="0">C3/AVERAGE(C$5:C$8)*100</f>
        <v>100.75179823496934</v>
      </c>
      <c r="N3">
        <f t="shared" si="0"/>
        <v>95.991201323569584</v>
      </c>
      <c r="O3">
        <f t="shared" si="0"/>
        <v>97.279769860383354</v>
      </c>
      <c r="P3">
        <f t="shared" si="0"/>
        <v>96.774388559411761</v>
      </c>
      <c r="Q3">
        <f t="shared" si="0"/>
        <v>104.09330860231556</v>
      </c>
      <c r="R3">
        <f t="shared" si="0"/>
        <v>94.623239780437132</v>
      </c>
      <c r="T3" s="10">
        <f>(C3/D3)-1</f>
        <v>-3.090538999645398E-2</v>
      </c>
      <c r="U3" s="10">
        <f t="shared" ref="U3:U34" si="1">(E3/F3)-1</f>
        <v>1.5924249280936387E-2</v>
      </c>
      <c r="W3">
        <f>M3/O3</f>
        <v>1.0356911655894032</v>
      </c>
      <c r="X3">
        <f>Q3/O3</f>
        <v>1.0700406544105834</v>
      </c>
      <c r="Y3">
        <f>Q3/M3</f>
        <v>1.0331657640447596</v>
      </c>
      <c r="AA3" s="10">
        <f>(M3/N3)-1</f>
        <v>4.9594096602173066E-2</v>
      </c>
      <c r="AB3" s="10">
        <f>(O3/P3)-1</f>
        <v>5.2222629199183412E-3</v>
      </c>
    </row>
    <row r="4" spans="1:37" x14ac:dyDescent="0.3">
      <c r="A4" t="s">
        <v>112</v>
      </c>
      <c r="B4">
        <v>1.047865869650251E-2</v>
      </c>
      <c r="C4">
        <v>1025.7282330060484</v>
      </c>
      <c r="D4">
        <v>1080.830366814544</v>
      </c>
      <c r="E4">
        <v>41573.011069356755</v>
      </c>
      <c r="F4">
        <v>40401.452707256045</v>
      </c>
      <c r="G4" s="6">
        <v>70.632590253271701</v>
      </c>
      <c r="H4">
        <v>68.576996501528967</v>
      </c>
      <c r="I4" s="3">
        <f>(G4-H4)/H4</f>
        <v>2.9974974942171797E-2</v>
      </c>
      <c r="J4" s="1"/>
      <c r="K4" s="8"/>
      <c r="L4">
        <f>B4/AVERAGE(B$5:B$8)*100</f>
        <v>99.22417611973097</v>
      </c>
      <c r="M4">
        <f>C4/AVERAGE(C$5:C$8)*100</f>
        <v>100.59360877988117</v>
      </c>
      <c r="N4">
        <f>D4/AVERAGE(D$5:D$8)*100</f>
        <v>97.867932972314833</v>
      </c>
      <c r="O4">
        <f t="shared" ref="O4:O67" si="2">E4/AVERAGE(E$5:E$8)*100</f>
        <v>99.36407488299804</v>
      </c>
      <c r="P4">
        <f t="shared" ref="P4:P67" si="3">F4/AVERAGE(F$5:F$8)*100</f>
        <v>97.591978359730007</v>
      </c>
      <c r="Q4">
        <f t="shared" ref="Q4:Q67" si="4">G4/AVERAGE(G$5:G$8)*100</f>
        <v>102.06212297919295</v>
      </c>
      <c r="R4">
        <f t="shared" ref="R4:R67" si="5">H4/AVERAGE(H$5:H$8)*100</f>
        <v>96.377847108803877</v>
      </c>
      <c r="T4" s="10">
        <f t="shared" ref="T4:T34" si="6">(C4/D4)-1</f>
        <v>-5.0981296880929006E-2</v>
      </c>
      <c r="U4" s="10">
        <f t="shared" si="1"/>
        <v>2.8997926648570704E-2</v>
      </c>
      <c r="W4">
        <f>M4/O4</f>
        <v>1.0123740285242016</v>
      </c>
      <c r="X4">
        <f>Q4/O4</f>
        <v>1.0271531546926984</v>
      </c>
      <c r="Y4">
        <f>Q4/M4</f>
        <v>1.0145984841097131</v>
      </c>
      <c r="AA4" s="3">
        <f t="shared" ref="AA4:AA14" si="7">(M4/N4)-1</f>
        <v>2.7850550479464831E-2</v>
      </c>
      <c r="AB4" s="3">
        <f t="shared" ref="AB4:AB14" si="8">(O4/P4)-1</f>
        <v>1.8158219077555549E-2</v>
      </c>
    </row>
    <row r="5" spans="1:37" x14ac:dyDescent="0.3">
      <c r="A5" t="s">
        <v>113</v>
      </c>
      <c r="B5">
        <v>1.051218047760084E-2</v>
      </c>
      <c r="C5">
        <v>1019.9545301254484</v>
      </c>
      <c r="D5">
        <v>1094.8809253349186</v>
      </c>
      <c r="E5">
        <v>41118.410457867772</v>
      </c>
      <c r="F5">
        <v>40679.599842515578</v>
      </c>
      <c r="G5" s="6">
        <v>68.7536967101599</v>
      </c>
      <c r="H5">
        <v>69.70435511042686</v>
      </c>
      <c r="I5" s="3">
        <f>(G5-H5)/H5</f>
        <v>-1.3638436203317714E-2</v>
      </c>
      <c r="L5">
        <f>B5/AVERAGE(B$5:B$8)*100</f>
        <v>99.541599485438837</v>
      </c>
      <c r="M5">
        <f t="shared" ref="M5:M67" si="9">C5/AVERAGE(C$5:C$8)*100</f>
        <v>100.02737925621852</v>
      </c>
      <c r="N5">
        <f t="shared" ref="N5:N67" si="10">D5/AVERAGE(D$5:D$8)*100</f>
        <v>99.1401947089538</v>
      </c>
      <c r="O5">
        <f t="shared" si="2"/>
        <v>98.277529356466673</v>
      </c>
      <c r="P5">
        <f t="shared" si="3"/>
        <v>98.263858388444774</v>
      </c>
      <c r="Q5">
        <f t="shared" si="4"/>
        <v>99.347174211573517</v>
      </c>
      <c r="R5">
        <f t="shared" si="5"/>
        <v>97.962232561478714</v>
      </c>
      <c r="T5" s="10">
        <f t="shared" si="6"/>
        <v>-6.8433373415972665E-2</v>
      </c>
      <c r="U5" s="10">
        <f t="shared" si="1"/>
        <v>1.0786994391561722E-2</v>
      </c>
      <c r="W5">
        <f>M5/O5</f>
        <v>1.0178051881361903</v>
      </c>
      <c r="X5">
        <f>Q5/O5</f>
        <v>1.0108839208933214</v>
      </c>
      <c r="Y5">
        <f>Q5/M5</f>
        <v>0.99319981139461155</v>
      </c>
      <c r="AA5" s="3">
        <f t="shared" si="7"/>
        <v>8.9487876221066021E-3</v>
      </c>
      <c r="AB5" s="3">
        <f t="shared" si="8"/>
        <v>1.3912508877744756E-4</v>
      </c>
    </row>
    <row r="6" spans="1:37" x14ac:dyDescent="0.3">
      <c r="A6" t="s">
        <v>114</v>
      </c>
      <c r="B6">
        <v>1.05452002031362E-2</v>
      </c>
      <c r="C6">
        <v>1022.4600805391955</v>
      </c>
      <c r="D6">
        <v>1102.0955799537451</v>
      </c>
      <c r="E6">
        <v>41570.842493716205</v>
      </c>
      <c r="F6">
        <v>41313.745386187329</v>
      </c>
      <c r="G6" s="6">
        <v>68.971264936361393</v>
      </c>
      <c r="H6">
        <v>70.922748640054991</v>
      </c>
      <c r="I6" s="3">
        <f t="shared" ref="I6:I66" si="11">(G6-H6)/H6</f>
        <v>-2.75156242688465E-2</v>
      </c>
      <c r="L6">
        <f t="shared" ref="L6:L67" si="12">B6/AVERAGE(B$5:B$8)*100</f>
        <v>99.85426880284291</v>
      </c>
      <c r="M6">
        <f t="shared" si="9"/>
        <v>100.27309966245137</v>
      </c>
      <c r="N6">
        <f t="shared" si="10"/>
        <v>99.793473295800595</v>
      </c>
      <c r="O6">
        <f t="shared" si="2"/>
        <v>99.358891748392324</v>
      </c>
      <c r="P6">
        <f t="shared" si="3"/>
        <v>99.795672569072451</v>
      </c>
      <c r="Q6">
        <f t="shared" si="4"/>
        <v>99.661554230475815</v>
      </c>
      <c r="R6">
        <f t="shared" si="5"/>
        <v>99.674558141591248</v>
      </c>
      <c r="T6" s="10">
        <f t="shared" si="6"/>
        <v>-7.2258251337775858E-2</v>
      </c>
      <c r="U6" s="10">
        <f t="shared" si="1"/>
        <v>6.2230404221552682E-3</v>
      </c>
      <c r="W6">
        <f t="shared" ref="W6:W54" si="13">M6/O6</f>
        <v>1.0092010679464312</v>
      </c>
      <c r="X6">
        <f t="shared" ref="X6:X54" si="14">Q6/O6</f>
        <v>1.0030461539652629</v>
      </c>
      <c r="Y6">
        <f t="shared" ref="Y6:Y69" si="15">Q6/M6</f>
        <v>0.99390120147842043</v>
      </c>
      <c r="AA6" s="3">
        <f t="shared" si="7"/>
        <v>4.8061897317583924E-3</v>
      </c>
      <c r="AB6" s="3">
        <f t="shared" si="8"/>
        <v>-4.3767511099022105E-3</v>
      </c>
    </row>
    <row r="7" spans="1:37" x14ac:dyDescent="0.3">
      <c r="A7" t="s">
        <v>115</v>
      </c>
      <c r="B7">
        <v>1.0577219443871751E-2</v>
      </c>
      <c r="C7">
        <v>1015.6469787544662</v>
      </c>
      <c r="D7">
        <v>1108.2737471020432</v>
      </c>
      <c r="E7">
        <v>42232.846686709257</v>
      </c>
      <c r="F7">
        <v>41873.770797570454</v>
      </c>
      <c r="G7" s="6">
        <v>69.367046824272805</v>
      </c>
      <c r="H7">
        <v>71.854203689874055</v>
      </c>
      <c r="I7" s="3">
        <f t="shared" si="11"/>
        <v>-3.461393680369669E-2</v>
      </c>
      <c r="L7">
        <f t="shared" si="12"/>
        <v>100.15746436192956</v>
      </c>
      <c r="M7">
        <f t="shared" si="9"/>
        <v>99.604935841414644</v>
      </c>
      <c r="N7">
        <f t="shared" si="10"/>
        <v>100.35289914737379</v>
      </c>
      <c r="O7">
        <f t="shared" si="2"/>
        <v>100.94115467603255</v>
      </c>
      <c r="P7">
        <f t="shared" si="3"/>
        <v>101.1484454068369</v>
      </c>
      <c r="Q7">
        <f t="shared" si="4"/>
        <v>100.23344802018545</v>
      </c>
      <c r="R7">
        <f t="shared" si="5"/>
        <v>100.98362148585981</v>
      </c>
      <c r="T7" s="10">
        <f t="shared" si="6"/>
        <v>-8.3577517368593313E-2</v>
      </c>
      <c r="U7" s="10">
        <f t="shared" si="1"/>
        <v>8.575198323424793E-3</v>
      </c>
      <c r="W7">
        <f t="shared" si="13"/>
        <v>0.98676239796437382</v>
      </c>
      <c r="X7">
        <f t="shared" si="14"/>
        <v>0.99298891856232008</v>
      </c>
      <c r="Y7">
        <f t="shared" si="15"/>
        <v>1.0063100505357634</v>
      </c>
      <c r="AA7" s="3">
        <f t="shared" si="7"/>
        <v>-7.4533303204397106E-3</v>
      </c>
      <c r="AB7" s="3">
        <f t="shared" si="8"/>
        <v>-2.0493713963727345E-3</v>
      </c>
    </row>
    <row r="8" spans="1:37" x14ac:dyDescent="0.3">
      <c r="A8" t="s">
        <v>116</v>
      </c>
      <c r="B8">
        <v>1.060776098649063E-2</v>
      </c>
      <c r="C8">
        <v>1020.6398129753334</v>
      </c>
      <c r="D8">
        <v>1112.2553962482293</v>
      </c>
      <c r="E8">
        <v>42434.20541787237</v>
      </c>
      <c r="F8">
        <v>41726.218123932347</v>
      </c>
      <c r="G8" s="6">
        <v>69.729943460075802</v>
      </c>
      <c r="H8">
        <v>72.135950814480651</v>
      </c>
      <c r="I8" s="3">
        <f t="shared" si="11"/>
        <v>-3.3353789992906904E-2</v>
      </c>
      <c r="J8">
        <f>AVERAGE(H5:H8)</f>
        <v>71.154314563709136</v>
      </c>
      <c r="K8" s="8">
        <f>AVERAGE(G5:G8)</f>
        <v>69.205487982717472</v>
      </c>
      <c r="L8">
        <f t="shared" si="12"/>
        <v>100.44666734978863</v>
      </c>
      <c r="M8">
        <f t="shared" si="9"/>
        <v>100.09458523991546</v>
      </c>
      <c r="N8">
        <f t="shared" si="10"/>
        <v>100.71343284787176</v>
      </c>
      <c r="O8">
        <f t="shared" si="2"/>
        <v>101.42242421910841</v>
      </c>
      <c r="P8">
        <f t="shared" si="3"/>
        <v>100.79202363564588</v>
      </c>
      <c r="Q8">
        <f t="shared" si="4"/>
        <v>100.75782353776523</v>
      </c>
      <c r="R8">
        <f t="shared" si="5"/>
        <v>101.37958781107027</v>
      </c>
      <c r="T8" s="10">
        <f t="shared" si="6"/>
        <v>-8.2369196483043639E-2</v>
      </c>
      <c r="U8" s="10">
        <f t="shared" si="1"/>
        <v>1.6967444589327751E-2</v>
      </c>
      <c r="W8">
        <f t="shared" si="13"/>
        <v>0.98690783631512946</v>
      </c>
      <c r="X8">
        <f t="shared" si="14"/>
        <v>0.99344720177554224</v>
      </c>
      <c r="Y8">
        <f t="shared" si="15"/>
        <v>1.006626115651112</v>
      </c>
      <c r="AA8" s="3">
        <f t="shared" si="7"/>
        <v>-6.1446382121744803E-3</v>
      </c>
      <c r="AB8" s="3">
        <f t="shared" si="8"/>
        <v>6.254468962160864E-3</v>
      </c>
    </row>
    <row r="9" spans="1:37" x14ac:dyDescent="0.3">
      <c r="A9" t="s">
        <v>117</v>
      </c>
      <c r="B9">
        <v>1.0636356530321271E-2</v>
      </c>
      <c r="C9">
        <v>1030.2427921697861</v>
      </c>
      <c r="D9">
        <v>1116.967350928579</v>
      </c>
      <c r="E9">
        <v>42330.708423694465</v>
      </c>
      <c r="F9">
        <v>42213.334705773261</v>
      </c>
      <c r="G9" s="6">
        <v>71.459993471843006</v>
      </c>
      <c r="H9">
        <v>72.881948971189885</v>
      </c>
      <c r="I9" s="3">
        <f t="shared" si="11"/>
        <v>-1.9510393443361067E-2</v>
      </c>
      <c r="L9">
        <f>B9/AVERAGE(B$5:B$8)*100</f>
        <v>100.71744334884261</v>
      </c>
      <c r="M9">
        <f t="shared" si="9"/>
        <v>101.03635353791493</v>
      </c>
      <c r="N9">
        <f t="shared" si="10"/>
        <v>101.14009486532058</v>
      </c>
      <c r="O9">
        <f t="shared" si="2"/>
        <v>101.17505500492034</v>
      </c>
      <c r="P9">
        <f t="shared" si="3"/>
        <v>101.96868110036981</v>
      </c>
      <c r="Q9">
        <f t="shared" si="4"/>
        <v>103.25769755382485</v>
      </c>
      <c r="R9">
        <f t="shared" si="5"/>
        <v>102.42801075110334</v>
      </c>
      <c r="T9" s="10">
        <f t="shared" si="6"/>
        <v>-7.764287710531137E-2</v>
      </c>
      <c r="U9" s="10">
        <f t="shared" si="1"/>
        <v>2.7804891212528382E-3</v>
      </c>
      <c r="W9">
        <f t="shared" si="13"/>
        <v>0.99862909422684609</v>
      </c>
      <c r="X9">
        <f t="shared" si="14"/>
        <v>1.0205845457539235</v>
      </c>
      <c r="Y9">
        <f t="shared" si="15"/>
        <v>1.0219855917016674</v>
      </c>
      <c r="AA9" s="3">
        <f t="shared" si="7"/>
        <v>-1.0257191032279067E-3</v>
      </c>
      <c r="AB9" s="3">
        <f t="shared" si="8"/>
        <v>-7.7830377610580426E-3</v>
      </c>
    </row>
    <row r="10" spans="1:37" x14ac:dyDescent="0.3">
      <c r="A10" t="s">
        <v>118</v>
      </c>
      <c r="B10">
        <v>1.066253016597238E-2</v>
      </c>
      <c r="C10">
        <v>1051.0372523537703</v>
      </c>
      <c r="D10">
        <v>1120.7166247447199</v>
      </c>
      <c r="E10">
        <v>43041.726187947286</v>
      </c>
      <c r="F10">
        <v>42946.139141363135</v>
      </c>
      <c r="G10" s="6">
        <v>72.821429106042899</v>
      </c>
      <c r="H10">
        <v>73.848652577229103</v>
      </c>
      <c r="I10" s="3">
        <f t="shared" si="11"/>
        <v>-1.3909847171713242E-2</v>
      </c>
      <c r="L10">
        <f t="shared" si="12"/>
        <v>100.96528589327114</v>
      </c>
      <c r="M10">
        <f t="shared" si="9"/>
        <v>103.07567518786722</v>
      </c>
      <c r="N10">
        <f t="shared" si="10"/>
        <v>101.4795872498789</v>
      </c>
      <c r="O10">
        <f t="shared" si="2"/>
        <v>102.87446576572606</v>
      </c>
      <c r="P10">
        <f t="shared" si="3"/>
        <v>103.73881137608529</v>
      </c>
      <c r="Q10">
        <f t="shared" si="4"/>
        <v>105.22493407492254</v>
      </c>
      <c r="R10">
        <f t="shared" si="5"/>
        <v>103.78661228070372</v>
      </c>
      <c r="T10" s="10">
        <f t="shared" si="6"/>
        <v>-6.21739437539095E-2</v>
      </c>
      <c r="U10" s="10">
        <f t="shared" si="1"/>
        <v>2.225742488038529E-3</v>
      </c>
      <c r="W10">
        <f t="shared" si="13"/>
        <v>1.0019558733126195</v>
      </c>
      <c r="X10">
        <f t="shared" si="14"/>
        <v>1.0228479272451256</v>
      </c>
      <c r="Y10">
        <f t="shared" si="15"/>
        <v>1.0208512714870706</v>
      </c>
      <c r="AA10" s="3">
        <f t="shared" si="7"/>
        <v>1.5728167420095751E-2</v>
      </c>
      <c r="AB10" s="3">
        <f t="shared" si="8"/>
        <v>-8.331940562011253E-3</v>
      </c>
    </row>
    <row r="11" spans="1:37" x14ac:dyDescent="0.3">
      <c r="A11" t="s">
        <v>119</v>
      </c>
      <c r="B11">
        <v>1.0685921355300819E-2</v>
      </c>
      <c r="C11">
        <v>1065.6435503341711</v>
      </c>
      <c r="D11">
        <v>1125.0622893203995</v>
      </c>
      <c r="E11">
        <v>43654.582653494195</v>
      </c>
      <c r="F11">
        <v>43180.472210583779</v>
      </c>
      <c r="G11" s="6">
        <v>72.985982243889794</v>
      </c>
      <c r="H11">
        <v>74.336750787923066</v>
      </c>
      <c r="I11" s="3">
        <f t="shared" si="11"/>
        <v>-1.8170938731057927E-2</v>
      </c>
      <c r="L11">
        <f t="shared" si="12"/>
        <v>101.1867809869466</v>
      </c>
      <c r="M11">
        <f t="shared" si="9"/>
        <v>104.50812111017238</v>
      </c>
      <c r="N11">
        <f t="shared" si="10"/>
        <v>101.87308212425614</v>
      </c>
      <c r="O11">
        <f t="shared" si="2"/>
        <v>104.3392602121408</v>
      </c>
      <c r="P11">
        <f t="shared" si="3"/>
        <v>104.30485606725163</v>
      </c>
      <c r="Q11">
        <f t="shared" si="4"/>
        <v>105.46270876973863</v>
      </c>
      <c r="R11">
        <f t="shared" si="5"/>
        <v>104.47258362859286</v>
      </c>
      <c r="T11" s="10">
        <f t="shared" si="6"/>
        <v>-5.2813732670855651E-2</v>
      </c>
      <c r="U11" s="10">
        <f t="shared" si="1"/>
        <v>1.0979741967578782E-2</v>
      </c>
      <c r="W11">
        <f t="shared" si="13"/>
        <v>1.0016183831252805</v>
      </c>
      <c r="X11">
        <f t="shared" si="14"/>
        <v>1.010767265891225</v>
      </c>
      <c r="Y11">
        <f t="shared" si="15"/>
        <v>1.009134100292167</v>
      </c>
      <c r="AA11" s="3">
        <f t="shared" si="7"/>
        <v>2.5865900304284928E-2</v>
      </c>
      <c r="AB11" s="3">
        <f t="shared" si="8"/>
        <v>3.2984221623366672E-4</v>
      </c>
    </row>
    <row r="12" spans="1:37" x14ac:dyDescent="0.3">
      <c r="A12" t="s">
        <v>120</v>
      </c>
      <c r="B12">
        <v>1.0706272309653431E-2</v>
      </c>
      <c r="C12">
        <v>1085.0557394497703</v>
      </c>
      <c r="D12">
        <v>1129.0732581636018</v>
      </c>
      <c r="E12">
        <v>44930.142220965121</v>
      </c>
      <c r="F12">
        <v>43881.637828496125</v>
      </c>
      <c r="G12" s="6">
        <v>74.472783570219093</v>
      </c>
      <c r="H12">
        <v>75.226002418472262</v>
      </c>
      <c r="I12" s="3">
        <f t="shared" si="11"/>
        <v>-1.0012745912817658E-2</v>
      </c>
      <c r="J12">
        <f>AVERAGE(H9:H12)</f>
        <v>74.073338688703572</v>
      </c>
      <c r="K12" s="8">
        <f>AVERAGE(G9:G12)</f>
        <v>72.935047097998705</v>
      </c>
      <c r="L12">
        <f t="shared" si="12"/>
        <v>101.37948758588966</v>
      </c>
      <c r="M12">
        <f t="shared" si="9"/>
        <v>106.41188284219847</v>
      </c>
      <c r="N12">
        <f t="shared" si="10"/>
        <v>102.23627068922725</v>
      </c>
      <c r="O12">
        <f t="shared" si="2"/>
        <v>107.38798805551149</v>
      </c>
      <c r="P12">
        <f t="shared" si="3"/>
        <v>105.99856100171799</v>
      </c>
      <c r="Q12">
        <f t="shared" si="4"/>
        <v>107.6110952195251</v>
      </c>
      <c r="R12">
        <f t="shared" si="5"/>
        <v>105.72233444975072</v>
      </c>
      <c r="T12" s="10">
        <f t="shared" si="6"/>
        <v>-3.8985529411461384E-2</v>
      </c>
      <c r="U12" s="10">
        <f t="shared" si="1"/>
        <v>2.3893921110394567E-2</v>
      </c>
      <c r="W12">
        <f t="shared" si="13"/>
        <v>0.99091048048308306</v>
      </c>
      <c r="X12">
        <f t="shared" si="14"/>
        <v>1.0020775802587742</v>
      </c>
      <c r="Y12">
        <f t="shared" si="15"/>
        <v>1.0112695344288285</v>
      </c>
      <c r="AA12" s="3">
        <f t="shared" si="7"/>
        <v>4.0842766709126455E-2</v>
      </c>
      <c r="AB12" s="3">
        <f t="shared" si="8"/>
        <v>1.3107980341082071E-2</v>
      </c>
    </row>
    <row r="13" spans="1:37" x14ac:dyDescent="0.3">
      <c r="A13" t="s">
        <v>121</v>
      </c>
      <c r="B13">
        <v>1.0723334575093051E-2</v>
      </c>
      <c r="C13">
        <v>1108.782052339704</v>
      </c>
      <c r="D13">
        <v>1134.9608673858179</v>
      </c>
      <c r="E13">
        <v>44783.567620412985</v>
      </c>
      <c r="F13">
        <v>44090.724511172441</v>
      </c>
      <c r="G13" s="6">
        <v>76.265759643015798</v>
      </c>
      <c r="H13">
        <v>75.65968604417175</v>
      </c>
      <c r="I13" s="3">
        <f t="shared" si="11"/>
        <v>8.0105222547475242E-3</v>
      </c>
      <c r="L13">
        <f t="shared" si="12"/>
        <v>101.54105303811185</v>
      </c>
      <c r="M13">
        <f t="shared" si="9"/>
        <v>108.73873254745072</v>
      </c>
      <c r="N13">
        <f t="shared" si="10"/>
        <v>102.76938685844188</v>
      </c>
      <c r="O13">
        <f t="shared" si="2"/>
        <v>107.037658617961</v>
      </c>
      <c r="P13">
        <f t="shared" si="3"/>
        <v>106.50362162809961</v>
      </c>
      <c r="Q13">
        <f t="shared" si="4"/>
        <v>110.20189563876997</v>
      </c>
      <c r="R13">
        <f t="shared" si="5"/>
        <v>106.33183174918881</v>
      </c>
      <c r="T13" s="10">
        <f t="shared" si="6"/>
        <v>-2.3065830548336108E-2</v>
      </c>
      <c r="U13" s="10">
        <f t="shared" si="1"/>
        <v>1.57140332104313E-2</v>
      </c>
      <c r="W13">
        <f t="shared" si="13"/>
        <v>1.0158922939034121</v>
      </c>
      <c r="X13">
        <f t="shared" si="14"/>
        <v>1.0295619043023239</v>
      </c>
      <c r="Y13">
        <f t="shared" si="15"/>
        <v>1.0134557673888718</v>
      </c>
      <c r="AA13" s="3">
        <f t="shared" si="7"/>
        <v>5.8084862345546773E-2</v>
      </c>
      <c r="AB13" s="3">
        <f t="shared" si="8"/>
        <v>5.0142613152273086E-3</v>
      </c>
    </row>
    <row r="14" spans="1:37" x14ac:dyDescent="0.3">
      <c r="A14" t="s">
        <v>122</v>
      </c>
      <c r="B14">
        <v>1.073683454416666E-2</v>
      </c>
      <c r="C14">
        <v>1118.0235918388005</v>
      </c>
      <c r="D14">
        <v>1143.4751156944287</v>
      </c>
      <c r="E14">
        <v>45825.416420350135</v>
      </c>
      <c r="F14">
        <v>45052.70532749196</v>
      </c>
      <c r="G14" s="6">
        <v>77.247047656610306</v>
      </c>
      <c r="H14">
        <v>76.776293456307428</v>
      </c>
      <c r="I14" s="3">
        <f t="shared" si="11"/>
        <v>6.1315046495540836E-3</v>
      </c>
      <c r="L14">
        <f t="shared" ref="L14:R14" si="16">B14/AVERAGE(B$5:B$8)*100</f>
        <v>101.66888650876567</v>
      </c>
      <c r="M14">
        <f t="shared" si="16"/>
        <v>109.64505429914072</v>
      </c>
      <c r="N14">
        <f t="shared" si="16"/>
        <v>103.5403421427874</v>
      </c>
      <c r="O14">
        <f t="shared" si="16"/>
        <v>109.52779198840676</v>
      </c>
      <c r="P14">
        <f t="shared" si="16"/>
        <v>108.82734032428078</v>
      </c>
      <c r="Q14">
        <f t="shared" si="16"/>
        <v>111.61982945037687</v>
      </c>
      <c r="R14">
        <f t="shared" si="16"/>
        <v>107.90110751128741</v>
      </c>
      <c r="T14" s="10">
        <f t="shared" si="6"/>
        <v>-2.2258047863307984E-2</v>
      </c>
      <c r="U14" s="10">
        <f t="shared" si="1"/>
        <v>1.7151269546218595E-2</v>
      </c>
      <c r="W14">
        <f t="shared" si="13"/>
        <v>1.0010706169512336</v>
      </c>
      <c r="X14">
        <f t="shared" si="14"/>
        <v>1.0191005170832947</v>
      </c>
      <c r="Y14">
        <f t="shared" si="15"/>
        <v>1.0180106176594927</v>
      </c>
      <c r="AA14" s="3">
        <f t="shared" si="7"/>
        <v>5.895974486866784E-2</v>
      </c>
      <c r="AB14" s="3">
        <f t="shared" si="8"/>
        <v>6.4363574634718201E-3</v>
      </c>
    </row>
    <row r="15" spans="1:37" x14ac:dyDescent="0.3">
      <c r="A15" t="s">
        <v>123</v>
      </c>
      <c r="B15">
        <v>1.0746560892588981E-2</v>
      </c>
      <c r="C15">
        <v>1136.4450286350702</v>
      </c>
      <c r="D15">
        <v>1148.9807506340701</v>
      </c>
      <c r="E15">
        <v>46656.915157109805</v>
      </c>
      <c r="F15">
        <v>45582.294906714073</v>
      </c>
      <c r="G15" s="6">
        <v>79.635237318902099</v>
      </c>
      <c r="H15">
        <v>77.585570175144383</v>
      </c>
      <c r="I15" s="3">
        <f t="shared" si="11"/>
        <v>2.6418148879111487E-2</v>
      </c>
      <c r="L15">
        <f t="shared" si="12"/>
        <v>101.76098693276177</v>
      </c>
      <c r="M15">
        <f t="shared" si="9"/>
        <v>111.45165252527762</v>
      </c>
      <c r="N15">
        <f t="shared" si="10"/>
        <v>104.03887098485805</v>
      </c>
      <c r="O15">
        <f t="shared" si="2"/>
        <v>111.51516554204876</v>
      </c>
      <c r="P15">
        <f t="shared" si="3"/>
        <v>110.10659369988281</v>
      </c>
      <c r="Q15">
        <f t="shared" si="4"/>
        <v>115.07069690598703</v>
      </c>
      <c r="R15">
        <f t="shared" si="5"/>
        <v>109.03846189914023</v>
      </c>
      <c r="T15" s="10">
        <f t="shared" si="6"/>
        <v>-1.0910297663456858E-2</v>
      </c>
      <c r="U15" s="10">
        <f t="shared" si="1"/>
        <v>2.3575387167209971E-2</v>
      </c>
      <c r="W15">
        <f t="shared" si="13"/>
        <v>0.99943045399733377</v>
      </c>
      <c r="X15">
        <f t="shared" si="14"/>
        <v>1.031883837024818</v>
      </c>
      <c r="Y15">
        <f t="shared" si="15"/>
        <v>1.032471877255374</v>
      </c>
      <c r="AA15" s="3">
        <f t="shared" ref="AA15:AA78" si="17">(M15/N15)-1</f>
        <v>7.1250115175687023E-2</v>
      </c>
      <c r="AB15" s="3">
        <f t="shared" ref="AB15:AB78" si="18">(O15/P15)-1</f>
        <v>1.2792801909804696E-2</v>
      </c>
    </row>
    <row r="16" spans="1:37" x14ac:dyDescent="0.3">
      <c r="A16" t="s">
        <v>124</v>
      </c>
      <c r="B16">
        <v>1.075233679404178E-2</v>
      </c>
      <c r="C16">
        <v>1169.016578490945</v>
      </c>
      <c r="D16">
        <v>1157.6638052565463</v>
      </c>
      <c r="E16">
        <v>47714.167754241331</v>
      </c>
      <c r="F16">
        <v>46065.116067033094</v>
      </c>
      <c r="G16" s="6">
        <v>81.518356554778705</v>
      </c>
      <c r="H16">
        <v>78.224954744689782</v>
      </c>
      <c r="I16" s="3">
        <f t="shared" si="11"/>
        <v>4.2101677410206394E-2</v>
      </c>
      <c r="J16">
        <f>AVERAGE(H13:H16)</f>
        <v>77.061626105078332</v>
      </c>
      <c r="K16" s="8">
        <f>AVERAGE(G13:G16)</f>
        <v>78.666600293326724</v>
      </c>
      <c r="L16">
        <f t="shared" si="12"/>
        <v>101.81567991204487</v>
      </c>
      <c r="M16">
        <f t="shared" si="9"/>
        <v>114.64595842241962</v>
      </c>
      <c r="N16">
        <f t="shared" si="10"/>
        <v>104.8251114846434</v>
      </c>
      <c r="O16">
        <f t="shared" si="2"/>
        <v>114.04211568420615</v>
      </c>
      <c r="P16">
        <f t="shared" si="3"/>
        <v>111.27287533264725</v>
      </c>
      <c r="Q16">
        <f t="shared" si="4"/>
        <v>117.79175168179741</v>
      </c>
      <c r="R16">
        <f t="shared" si="5"/>
        <v>109.9370505138516</v>
      </c>
      <c r="T16" s="10">
        <f t="shared" si="6"/>
        <v>9.8066236353333558E-3</v>
      </c>
      <c r="U16" s="10">
        <f t="shared" si="1"/>
        <v>3.5798274876992942E-2</v>
      </c>
      <c r="W16">
        <f t="shared" si="13"/>
        <v>1.00529490999523</v>
      </c>
      <c r="X16">
        <f t="shared" si="14"/>
        <v>1.0328793970113144</v>
      </c>
      <c r="Y16">
        <f t="shared" si="15"/>
        <v>1.0274391989274225</v>
      </c>
      <c r="AA16" s="3">
        <f t="shared" si="17"/>
        <v>9.3687922661689349E-2</v>
      </c>
      <c r="AB16" s="3">
        <f t="shared" si="18"/>
        <v>2.4886930829102205E-2</v>
      </c>
    </row>
    <row r="17" spans="1:37" x14ac:dyDescent="0.3">
      <c r="A17" t="s">
        <v>125</v>
      </c>
      <c r="B17">
        <v>1.075410405064374E-2</v>
      </c>
      <c r="C17">
        <v>1201.9368831649642</v>
      </c>
      <c r="D17">
        <v>1169.4319047276053</v>
      </c>
      <c r="E17">
        <v>46871.180033317105</v>
      </c>
      <c r="F17">
        <v>45552.14394801444</v>
      </c>
      <c r="G17" s="6">
        <v>81.9351116355013</v>
      </c>
      <c r="H17">
        <v>78.094396449762627</v>
      </c>
      <c r="I17" s="3">
        <f t="shared" si="11"/>
        <v>4.9180419599111298E-2</v>
      </c>
      <c r="L17">
        <f t="shared" si="12"/>
        <v>101.83241436111898</v>
      </c>
      <c r="M17">
        <f t="shared" si="9"/>
        <v>117.87446685450962</v>
      </c>
      <c r="N17">
        <f t="shared" si="10"/>
        <v>105.89069920831137</v>
      </c>
      <c r="O17">
        <f t="shared" si="2"/>
        <v>112.02728219313136</v>
      </c>
      <c r="P17">
        <f t="shared" si="3"/>
        <v>110.03376236556765</v>
      </c>
      <c r="Q17">
        <f t="shared" si="4"/>
        <v>118.39395115017868</v>
      </c>
      <c r="R17">
        <f t="shared" si="5"/>
        <v>109.75356438834018</v>
      </c>
      <c r="T17" s="10">
        <f t="shared" si="6"/>
        <v>2.7795529013662668E-2</v>
      </c>
      <c r="U17" s="10">
        <f t="shared" si="1"/>
        <v>2.8956619183676535E-2</v>
      </c>
      <c r="W17">
        <f t="shared" si="13"/>
        <v>1.052194291844891</v>
      </c>
      <c r="X17">
        <f t="shared" si="14"/>
        <v>1.0568314149232987</v>
      </c>
      <c r="Y17">
        <f t="shared" si="15"/>
        <v>1.0044070977331354</v>
      </c>
      <c r="AA17" s="3">
        <f t="shared" si="17"/>
        <v>0.11317110696023858</v>
      </c>
      <c r="AB17" s="3">
        <f t="shared" si="18"/>
        <v>1.8117346755267549E-2</v>
      </c>
    </row>
    <row r="18" spans="1:37" x14ac:dyDescent="0.3">
      <c r="A18" t="s">
        <v>126</v>
      </c>
      <c r="B18">
        <v>1.075190609232079E-2</v>
      </c>
      <c r="C18">
        <v>1226.0786970947868</v>
      </c>
      <c r="D18">
        <v>1186.6944670331382</v>
      </c>
      <c r="E18">
        <v>48049.825263058119</v>
      </c>
      <c r="F18">
        <v>46599.554796088007</v>
      </c>
      <c r="G18" s="6">
        <v>83.233530010998393</v>
      </c>
      <c r="H18">
        <v>79.371358828567026</v>
      </c>
      <c r="I18" s="3">
        <f t="shared" si="11"/>
        <v>4.8659506898114366E-2</v>
      </c>
      <c r="L18">
        <f t="shared" si="12"/>
        <v>101.81160152523448</v>
      </c>
      <c r="M18">
        <f t="shared" si="9"/>
        <v>120.24206492537107</v>
      </c>
      <c r="N18">
        <f t="shared" si="10"/>
        <v>107.45380415291754</v>
      </c>
      <c r="O18">
        <f t="shared" si="2"/>
        <v>114.84437409617129</v>
      </c>
      <c r="P18">
        <f t="shared" si="3"/>
        <v>112.56384210204664</v>
      </c>
      <c r="Q18">
        <f t="shared" si="4"/>
        <v>120.27012948999666</v>
      </c>
      <c r="R18">
        <f t="shared" si="5"/>
        <v>111.54820240380592</v>
      </c>
      <c r="T18" s="10">
        <f t="shared" si="6"/>
        <v>3.3188180408486589E-2</v>
      </c>
      <c r="U18" s="10">
        <f t="shared" si="1"/>
        <v>3.1121981171628343E-2</v>
      </c>
      <c r="W18">
        <f t="shared" si="13"/>
        <v>1.0470000456851263</v>
      </c>
      <c r="X18">
        <f t="shared" si="14"/>
        <v>1.0472444160763315</v>
      </c>
      <c r="Y18">
        <f t="shared" si="15"/>
        <v>1.0002334005544815</v>
      </c>
      <c r="AA18" s="3">
        <f t="shared" si="17"/>
        <v>0.11901170808484873</v>
      </c>
      <c r="AB18" s="3">
        <f t="shared" si="18"/>
        <v>2.025989830781727E-2</v>
      </c>
    </row>
    <row r="19" spans="1:37" x14ac:dyDescent="0.3">
      <c r="A19" t="s">
        <v>127</v>
      </c>
      <c r="B19">
        <v>1.0745887734231159E-2</v>
      </c>
      <c r="C19">
        <v>1273.8004536717056</v>
      </c>
      <c r="D19">
        <v>1207.0480843185635</v>
      </c>
      <c r="E19">
        <v>49168.807512187246</v>
      </c>
      <c r="F19">
        <v>47466.439851137773</v>
      </c>
      <c r="G19" s="6">
        <v>85.845351529779606</v>
      </c>
      <c r="H19">
        <v>80.65013291171995</v>
      </c>
      <c r="I19" s="3">
        <f t="shared" si="11"/>
        <v>6.441673969398623E-2</v>
      </c>
      <c r="L19">
        <f>B19/AVERAGE(B$5:B$8)*100</f>
        <v>101.75461268340528</v>
      </c>
      <c r="M19">
        <f t="shared" si="9"/>
        <v>124.92215810884395</v>
      </c>
      <c r="N19">
        <f t="shared" si="10"/>
        <v>109.2968005318081</v>
      </c>
      <c r="O19">
        <f t="shared" si="2"/>
        <v>117.51886490487693</v>
      </c>
      <c r="P19">
        <f t="shared" si="3"/>
        <v>114.6578516453618</v>
      </c>
      <c r="Q19">
        <f t="shared" si="4"/>
        <v>124.04413874116106</v>
      </c>
      <c r="R19">
        <f t="shared" si="5"/>
        <v>113.34538658159454</v>
      </c>
      <c r="T19" s="10">
        <f t="shared" si="6"/>
        <v>5.530216254046505E-2</v>
      </c>
      <c r="U19" s="10">
        <f t="shared" si="1"/>
        <v>3.5864658617506651E-2</v>
      </c>
      <c r="W19">
        <f t="shared" si="13"/>
        <v>1.06299663641203</v>
      </c>
      <c r="X19">
        <f t="shared" si="14"/>
        <v>1.0555253306910841</v>
      </c>
      <c r="Y19">
        <f t="shared" si="15"/>
        <v>0.99297146814484372</v>
      </c>
      <c r="AA19" s="3">
        <f t="shared" si="17"/>
        <v>0.14296262563045903</v>
      </c>
      <c r="AB19" s="3">
        <f t="shared" si="18"/>
        <v>2.4952615267590073E-2</v>
      </c>
    </row>
    <row r="20" spans="1:37" x14ac:dyDescent="0.3">
      <c r="A20" t="s">
        <v>128</v>
      </c>
      <c r="B20">
        <v>1.0736251408361199E-2</v>
      </c>
      <c r="C20">
        <v>1319.4454647084067</v>
      </c>
      <c r="D20">
        <v>1229.990381239857</v>
      </c>
      <c r="E20">
        <v>50116.734198724087</v>
      </c>
      <c r="F20">
        <v>48020.954086496218</v>
      </c>
      <c r="G20" s="6">
        <v>87.271990059821903</v>
      </c>
      <c r="H20">
        <v>81.739193908596093</v>
      </c>
      <c r="I20" s="3">
        <f t="shared" si="11"/>
        <v>6.7688410989381609E-2</v>
      </c>
      <c r="J20">
        <f t="shared" ref="J20" si="19">AVERAGE(H17:H20)</f>
        <v>79.963770524661413</v>
      </c>
      <c r="K20" s="8">
        <f t="shared" ref="K20" si="20">AVERAGE(G17:G20)</f>
        <v>84.571495809025294</v>
      </c>
      <c r="L20">
        <f t="shared" si="12"/>
        <v>101.66336469805128</v>
      </c>
      <c r="M20">
        <f t="shared" si="9"/>
        <v>129.39858396437776</v>
      </c>
      <c r="N20">
        <f t="shared" si="10"/>
        <v>111.37419884172195</v>
      </c>
      <c r="O20">
        <f t="shared" si="2"/>
        <v>119.78451408067276</v>
      </c>
      <c r="P20">
        <f t="shared" si="3"/>
        <v>115.99731192787644</v>
      </c>
      <c r="Q20">
        <f t="shared" si="4"/>
        <v>126.10559162824795</v>
      </c>
      <c r="R20">
        <f t="shared" si="5"/>
        <v>114.87594871764189</v>
      </c>
      <c r="T20" s="10">
        <f t="shared" si="6"/>
        <v>7.2728278881642128E-2</v>
      </c>
      <c r="U20" s="10">
        <f t="shared" si="1"/>
        <v>4.3643033590147207E-2</v>
      </c>
      <c r="W20">
        <f t="shared" si="13"/>
        <v>1.0802613756668922</v>
      </c>
      <c r="X20">
        <f t="shared" si="14"/>
        <v>1.0527704068934824</v>
      </c>
      <c r="Y20">
        <f t="shared" si="15"/>
        <v>0.97455155817596628</v>
      </c>
      <c r="AA20" s="3">
        <f t="shared" si="17"/>
        <v>0.16183627186643967</v>
      </c>
      <c r="AB20" s="3">
        <f t="shared" si="18"/>
        <v>3.2649050998277307E-2</v>
      </c>
    </row>
    <row r="21" spans="1:37" x14ac:dyDescent="0.3">
      <c r="A21" t="s">
        <v>129</v>
      </c>
      <c r="B21">
        <v>1.07232629230341E-2</v>
      </c>
      <c r="C21">
        <v>1332.0262284822986</v>
      </c>
      <c r="D21">
        <v>1252.7829982278076</v>
      </c>
      <c r="E21">
        <v>49813.628716860003</v>
      </c>
      <c r="F21">
        <v>48128.574437432209</v>
      </c>
      <c r="G21" s="6">
        <v>88.019270488520206</v>
      </c>
      <c r="H21">
        <v>82.504818114809893</v>
      </c>
      <c r="I21" s="3">
        <f t="shared" si="11"/>
        <v>6.6837943525148505E-2</v>
      </c>
      <c r="L21">
        <f t="shared" si="12"/>
        <v>101.54037455275198</v>
      </c>
      <c r="M21">
        <f t="shared" si="9"/>
        <v>130.63238487625682</v>
      </c>
      <c r="N21">
        <f t="shared" si="10"/>
        <v>113.43804380771294</v>
      </c>
      <c r="O21">
        <f t="shared" si="2"/>
        <v>119.06005859807264</v>
      </c>
      <c r="P21">
        <f t="shared" si="3"/>
        <v>116.25727493058614</v>
      </c>
      <c r="Q21">
        <f t="shared" si="4"/>
        <v>127.18539100613097</v>
      </c>
      <c r="R21">
        <f>H21/AVERAGE(H$5:H$8)*100</f>
        <v>115.95195403215908</v>
      </c>
      <c r="T21" s="10">
        <f t="shared" si="6"/>
        <v>6.3253756130621897E-2</v>
      </c>
      <c r="U21" s="10">
        <f t="shared" si="1"/>
        <v>3.5011514451116499E-2</v>
      </c>
      <c r="W21">
        <f t="shared" si="13"/>
        <v>1.0971973843659062</v>
      </c>
      <c r="X21">
        <f t="shared" si="14"/>
        <v>1.0682456610867976</v>
      </c>
      <c r="Y21">
        <f t="shared" si="15"/>
        <v>0.97361302196701793</v>
      </c>
      <c r="AA21" s="3">
        <f t="shared" si="17"/>
        <v>0.1515747318218017</v>
      </c>
      <c r="AB21" s="3">
        <f t="shared" si="18"/>
        <v>2.4108458323661708E-2</v>
      </c>
    </row>
    <row r="22" spans="1:37" x14ac:dyDescent="0.3">
      <c r="A22" t="s">
        <v>130</v>
      </c>
      <c r="B22">
        <v>1.070718553927757E-2</v>
      </c>
      <c r="C22">
        <v>1332.9635067207573</v>
      </c>
      <c r="D22">
        <v>1273.0412066475174</v>
      </c>
      <c r="E22">
        <v>50066.639908957142</v>
      </c>
      <c r="F22">
        <v>48759.036667457134</v>
      </c>
      <c r="G22" s="6">
        <v>89.110679950171701</v>
      </c>
      <c r="H22">
        <v>83.683688107026313</v>
      </c>
      <c r="I22" s="3">
        <f t="shared" si="11"/>
        <v>6.4851250774279889E-2</v>
      </c>
      <c r="L22">
        <f t="shared" si="12"/>
        <v>101.38813511031886</v>
      </c>
      <c r="M22">
        <f t="shared" si="9"/>
        <v>130.72430415604609</v>
      </c>
      <c r="N22">
        <f t="shared" si="10"/>
        <v>115.27240102475025</v>
      </c>
      <c r="O22">
        <f t="shared" si="2"/>
        <v>119.66478321125584</v>
      </c>
      <c r="P22">
        <f t="shared" si="3"/>
        <v>117.78019186020856</v>
      </c>
      <c r="Q22">
        <f t="shared" si="4"/>
        <v>128.76244723890264</v>
      </c>
      <c r="R22">
        <f t="shared" si="5"/>
        <v>117.60873338481647</v>
      </c>
      <c r="T22" s="10">
        <f t="shared" si="6"/>
        <v>4.707019675430768E-2</v>
      </c>
      <c r="U22" s="10">
        <f t="shared" si="1"/>
        <v>2.6817659471372046E-2</v>
      </c>
      <c r="W22">
        <f t="shared" si="13"/>
        <v>1.0924208497103598</v>
      </c>
      <c r="X22">
        <f t="shared" si="14"/>
        <v>1.0760262441756636</v>
      </c>
      <c r="Y22">
        <f t="shared" si="15"/>
        <v>0.98499240879644256</v>
      </c>
      <c r="AA22" s="3">
        <f t="shared" si="17"/>
        <v>0.13404685765136559</v>
      </c>
      <c r="AB22" s="3">
        <f t="shared" si="18"/>
        <v>1.6000919350548148E-2</v>
      </c>
    </row>
    <row r="23" spans="1:37" x14ac:dyDescent="0.3">
      <c r="A23" t="s">
        <v>131</v>
      </c>
      <c r="B23">
        <v>1.068833395391105E-2</v>
      </c>
      <c r="C23">
        <v>1289.2473816237996</v>
      </c>
      <c r="D23">
        <v>1290.5402578275948</v>
      </c>
      <c r="E23">
        <v>50808.527810819498</v>
      </c>
      <c r="F23">
        <v>49711.228144762783</v>
      </c>
      <c r="G23" s="6">
        <v>85.871551047697196</v>
      </c>
      <c r="H23">
        <v>85.027320234692951</v>
      </c>
      <c r="I23" s="3">
        <f t="shared" si="11"/>
        <v>9.9289359075882145E-3</v>
      </c>
      <c r="L23">
        <f t="shared" si="12"/>
        <v>101.20962628769941</v>
      </c>
      <c r="M23">
        <f t="shared" si="9"/>
        <v>126.4370449738668</v>
      </c>
      <c r="N23">
        <f t="shared" si="10"/>
        <v>116.85691976196739</v>
      </c>
      <c r="O23">
        <f t="shared" si="2"/>
        <v>121.43797700067027</v>
      </c>
      <c r="P23">
        <f t="shared" si="3"/>
        <v>120.08026385813557</v>
      </c>
      <c r="Q23">
        <f t="shared" si="4"/>
        <v>124.08199631384971</v>
      </c>
      <c r="R23">
        <f t="shared" si="5"/>
        <v>119.4970688088948</v>
      </c>
      <c r="S23" s="5"/>
      <c r="T23" s="10">
        <f t="shared" si="6"/>
        <v>-1.0018100527693363E-3</v>
      </c>
      <c r="U23" s="10">
        <f t="shared" si="1"/>
        <v>2.207347730096898E-2</v>
      </c>
      <c r="W23">
        <f t="shared" si="13"/>
        <v>1.0411656064821382</v>
      </c>
      <c r="X23">
        <f t="shared" si="14"/>
        <v>1.021772590243041</v>
      </c>
      <c r="Y23">
        <f t="shared" si="15"/>
        <v>0.98137374485061835</v>
      </c>
      <c r="AA23" s="3">
        <f t="shared" si="17"/>
        <v>8.1981668106721584E-2</v>
      </c>
      <c r="AB23" s="3">
        <f t="shared" si="18"/>
        <v>1.1306713517374778E-2</v>
      </c>
      <c r="AD23" s="4">
        <f>(AVERAGE(L20:L23)/AVERAGE(L16:L19)-1)*100</f>
        <v>-0.34694454579689005</v>
      </c>
      <c r="AE23" s="4">
        <f t="shared" ref="AD23:AJ38" si="21">(AVERAGE(M20:M23)/AVERAGE(M16:M19)-1)*100</f>
        <v>8.2706592726148322</v>
      </c>
      <c r="AF23" s="4">
        <f t="shared" si="21"/>
        <v>6.8953131750548957</v>
      </c>
      <c r="AG23" s="4">
        <f t="shared" si="21"/>
        <v>4.6930986761296589</v>
      </c>
      <c r="AH23" s="4">
        <f t="shared" si="21"/>
        <v>4.8127865327054264</v>
      </c>
      <c r="AI23" s="4">
        <f t="shared" si="21"/>
        <v>5.3351626780075545</v>
      </c>
      <c r="AJ23" s="4">
        <f t="shared" si="21"/>
        <v>5.2519862045804055</v>
      </c>
      <c r="AK23" s="5">
        <f>(AI23-AJ23)/AJ23</f>
        <v>1.5837146212343133E-2</v>
      </c>
    </row>
    <row r="24" spans="1:37" x14ac:dyDescent="0.3">
      <c r="A24" t="s">
        <v>132</v>
      </c>
      <c r="B24">
        <v>1.0667148392814629E-2</v>
      </c>
      <c r="C24">
        <v>1303.8200628292557</v>
      </c>
      <c r="D24">
        <v>1301.7644629487286</v>
      </c>
      <c r="E24">
        <v>51371.966584171663</v>
      </c>
      <c r="F24">
        <v>49930.507323318991</v>
      </c>
      <c r="G24" s="6">
        <v>87.187883216612306</v>
      </c>
      <c r="H24">
        <v>85.628257111972545</v>
      </c>
      <c r="I24" s="3">
        <f t="shared" si="11"/>
        <v>1.821391859699191E-2</v>
      </c>
      <c r="J24">
        <f t="shared" ref="J24" si="22">AVERAGE(H21:H24)</f>
        <v>84.211020892125418</v>
      </c>
      <c r="K24" s="8">
        <f t="shared" ref="K24" si="23">AVERAGE(G21:G24)</f>
        <v>87.547346175750349</v>
      </c>
      <c r="L24">
        <f t="shared" si="12"/>
        <v>101.00901665756344</v>
      </c>
      <c r="M24">
        <f t="shared" si="9"/>
        <v>127.86619408460102</v>
      </c>
      <c r="N24">
        <f t="shared" si="10"/>
        <v>117.87325848466644</v>
      </c>
      <c r="O24">
        <f t="shared" si="2"/>
        <v>122.78465772037923</v>
      </c>
      <c r="P24">
        <f t="shared" si="3"/>
        <v>120.60994503082649</v>
      </c>
      <c r="Q24">
        <f t="shared" si="4"/>
        <v>125.9840595855426</v>
      </c>
      <c r="R24">
        <f t="shared" si="5"/>
        <v>120.34162318478093</v>
      </c>
      <c r="S24" s="5"/>
      <c r="T24" s="10">
        <f t="shared" si="6"/>
        <v>1.5790874148391421E-3</v>
      </c>
      <c r="U24" s="10">
        <f t="shared" si="1"/>
        <v>2.8869309328636961E-2</v>
      </c>
      <c r="W24">
        <f t="shared" si="13"/>
        <v>1.0413857599032781</v>
      </c>
      <c r="X24">
        <f t="shared" si="14"/>
        <v>1.0260570166058487</v>
      </c>
      <c r="Y24">
        <f t="shared" si="15"/>
        <v>0.98528043700265977</v>
      </c>
      <c r="AA24" s="3">
        <f t="shared" si="17"/>
        <v>8.4776952197639588E-2</v>
      </c>
      <c r="AB24" s="3">
        <f t="shared" si="18"/>
        <v>1.8030956642894669E-2</v>
      </c>
      <c r="AD24" s="4">
        <f>(AVERAGE(L21:L24)/AVERAGE(L17:L20)-1)*100</f>
        <v>-0.47040516951838418</v>
      </c>
      <c r="AE24" s="4">
        <f t="shared" si="21"/>
        <v>4.7158603685625744</v>
      </c>
      <c r="AF24" s="4">
        <f t="shared" si="21"/>
        <v>6.7797394698872582</v>
      </c>
      <c r="AG24" s="4">
        <f t="shared" si="21"/>
        <v>4.0442591326373067</v>
      </c>
      <c r="AH24" s="4">
        <f t="shared" si="21"/>
        <v>4.7379539967792761</v>
      </c>
      <c r="AI24" s="4">
        <f t="shared" si="21"/>
        <v>3.518739190146225</v>
      </c>
      <c r="AJ24" s="4">
        <f t="shared" si="21"/>
        <v>5.3114683557275555</v>
      </c>
      <c r="AK24" s="5">
        <f t="shared" ref="AK24:AK87" si="24">(AI24-AJ24)/AJ24</f>
        <v>-0.33752044548061055</v>
      </c>
    </row>
    <row r="25" spans="1:37" x14ac:dyDescent="0.3">
      <c r="A25" t="s">
        <v>133</v>
      </c>
      <c r="B25">
        <v>1.064402008480368E-2</v>
      </c>
      <c r="C25">
        <v>1331.4703913164124</v>
      </c>
      <c r="D25">
        <v>1315.3807972618463</v>
      </c>
      <c r="E25">
        <v>50605.677317155576</v>
      </c>
      <c r="F25">
        <v>49574.47437918753</v>
      </c>
      <c r="G25" s="6">
        <v>88.642134148936094</v>
      </c>
      <c r="H25">
        <v>85.506858378059405</v>
      </c>
      <c r="I25" s="3">
        <f t="shared" si="11"/>
        <v>3.6666950819481674E-2</v>
      </c>
      <c r="L25">
        <f t="shared" si="12"/>
        <v>100.79001083115972</v>
      </c>
      <c r="M25">
        <f t="shared" si="9"/>
        <v>130.57787368643943</v>
      </c>
      <c r="N25">
        <f t="shared" si="10"/>
        <v>119.10620172423538</v>
      </c>
      <c r="O25">
        <f t="shared" si="2"/>
        <v>120.95314198092998</v>
      </c>
      <c r="P25">
        <f t="shared" si="3"/>
        <v>119.7499274559439</v>
      </c>
      <c r="Q25">
        <f t="shared" si="4"/>
        <v>128.08541162381874</v>
      </c>
      <c r="R25">
        <f t="shared" si="5"/>
        <v>120.17100987108729</v>
      </c>
      <c r="S25" s="5"/>
      <c r="T25" s="10">
        <f t="shared" si="6"/>
        <v>1.2231890634300635E-2</v>
      </c>
      <c r="U25" s="10">
        <f t="shared" si="1"/>
        <v>2.0801086665700907E-2</v>
      </c>
      <c r="W25">
        <f t="shared" si="13"/>
        <v>1.0795740527933282</v>
      </c>
      <c r="X25">
        <f t="shared" si="14"/>
        <v>1.058967212641845</v>
      </c>
      <c r="Y25">
        <f t="shared" si="15"/>
        <v>0.98091206425518984</v>
      </c>
      <c r="AA25" s="3">
        <f t="shared" si="17"/>
        <v>9.6314648575262618E-2</v>
      </c>
      <c r="AB25" s="3">
        <f t="shared" si="18"/>
        <v>1.0047726546045244E-2</v>
      </c>
      <c r="AD25" s="4">
        <f>(AVERAGE(L22:L25)/AVERAGE(L18:L21)-1)*100</f>
        <v>-0.58341688035672412</v>
      </c>
      <c r="AE25" s="4">
        <f t="shared" si="21"/>
        <v>2.0606342248567167</v>
      </c>
      <c r="AF25" s="4">
        <f t="shared" si="21"/>
        <v>6.2382815555614535</v>
      </c>
      <c r="AG25" s="4">
        <f t="shared" si="21"/>
        <v>2.8931498789977139</v>
      </c>
      <c r="AH25" s="4">
        <f t="shared" si="21"/>
        <v>4.0794374792377575</v>
      </c>
      <c r="AI25" s="4">
        <f t="shared" si="21"/>
        <v>1.870692457602785</v>
      </c>
      <c r="AJ25" s="4">
        <f t="shared" si="21"/>
        <v>4.8048959532286828</v>
      </c>
      <c r="AK25" s="5">
        <f t="shared" si="24"/>
        <v>-0.61066951796411728</v>
      </c>
    </row>
    <row r="26" spans="1:37" x14ac:dyDescent="0.3">
      <c r="A26" t="s">
        <v>134</v>
      </c>
      <c r="B26">
        <v>1.0619331604234349E-2</v>
      </c>
      <c r="C26">
        <v>1344.757866535864</v>
      </c>
      <c r="D26">
        <v>1329.0356034885037</v>
      </c>
      <c r="E26">
        <v>50688.753159243352</v>
      </c>
      <c r="F26">
        <v>49635.63794187743</v>
      </c>
      <c r="G26" s="6">
        <v>88.668858191332504</v>
      </c>
      <c r="H26">
        <v>85.806410604886466</v>
      </c>
      <c r="I26" s="3">
        <f t="shared" si="11"/>
        <v>3.335936751423825E-2</v>
      </c>
      <c r="L26">
        <f t="shared" si="12"/>
        <v>100.55623146921167</v>
      </c>
      <c r="M26">
        <f t="shared" si="9"/>
        <v>131.88098209360558</v>
      </c>
      <c r="N26">
        <f t="shared" si="10"/>
        <v>120.34262855084191</v>
      </c>
      <c r="O26">
        <f t="shared" si="2"/>
        <v>121.15170239264532</v>
      </c>
      <c r="P26">
        <f t="shared" si="3"/>
        <v>119.89767147717225</v>
      </c>
      <c r="Q26">
        <f t="shared" si="4"/>
        <v>128.12402711975034</v>
      </c>
      <c r="R26">
        <f t="shared" si="5"/>
        <v>120.59199941847285</v>
      </c>
      <c r="S26" s="5"/>
      <c r="T26" s="10">
        <f t="shared" si="6"/>
        <v>1.1829828340258031E-2</v>
      </c>
      <c r="U26" s="10">
        <f t="shared" si="1"/>
        <v>2.1216917139235791E-2</v>
      </c>
      <c r="W26">
        <f t="shared" si="13"/>
        <v>1.0885607010802647</v>
      </c>
      <c r="X26">
        <f t="shared" si="14"/>
        <v>1.0575503652809446</v>
      </c>
      <c r="Y26">
        <f t="shared" si="15"/>
        <v>0.97151253414848959</v>
      </c>
      <c r="AA26" s="3">
        <f t="shared" si="17"/>
        <v>9.5879188295185047E-2</v>
      </c>
      <c r="AB26" s="3">
        <f t="shared" si="18"/>
        <v>1.0459176563006212E-2</v>
      </c>
      <c r="AD26" s="4">
        <f>(AVERAGE(L23:L26)/AVERAGE(L19:L22)-1)*100</f>
        <v>-0.68453939866063296</v>
      </c>
      <c r="AE26" s="4">
        <f t="shared" si="21"/>
        <v>0.21033763891176172</v>
      </c>
      <c r="AF26" s="4">
        <f t="shared" si="21"/>
        <v>5.5181549295014509</v>
      </c>
      <c r="AG26" s="4">
        <f t="shared" si="21"/>
        <v>2.1635814537526388</v>
      </c>
      <c r="AH26" s="4">
        <f t="shared" si="21"/>
        <v>3.3667797670449584</v>
      </c>
      <c r="AI26" s="4">
        <f t="shared" si="21"/>
        <v>3.515646775500425E-2</v>
      </c>
      <c r="AJ26" s="4">
        <f t="shared" si="21"/>
        <v>4.075446345079925</v>
      </c>
      <c r="AK26" s="5">
        <f t="shared" si="24"/>
        <v>-0.99137359082215704</v>
      </c>
    </row>
    <row r="27" spans="1:37" x14ac:dyDescent="0.3">
      <c r="A27" t="s">
        <v>135</v>
      </c>
      <c r="B27">
        <v>1.059356225246876E-2</v>
      </c>
      <c r="C27">
        <v>1337.3053232685002</v>
      </c>
      <c r="D27">
        <v>1339.0272685327498</v>
      </c>
      <c r="E27">
        <v>51760.498529423836</v>
      </c>
      <c r="F27">
        <v>50723.795718161433</v>
      </c>
      <c r="G27" s="6">
        <v>87.421832505522303</v>
      </c>
      <c r="H27">
        <v>86.979359074802161</v>
      </c>
      <c r="I27" s="3">
        <f t="shared" si="11"/>
        <v>5.0871084292494631E-3</v>
      </c>
      <c r="L27">
        <f t="shared" si="12"/>
        <v>100.31221715668011</v>
      </c>
      <c r="M27">
        <f t="shared" si="9"/>
        <v>131.15010797146576</v>
      </c>
      <c r="N27">
        <f t="shared" si="10"/>
        <v>121.24736220272298</v>
      </c>
      <c r="O27">
        <f t="shared" si="2"/>
        <v>123.71329185847586</v>
      </c>
      <c r="P27">
        <f t="shared" si="3"/>
        <v>122.52617770749418</v>
      </c>
      <c r="Q27">
        <f t="shared" si="4"/>
        <v>126.32210978319227</v>
      </c>
      <c r="R27">
        <f t="shared" si="5"/>
        <v>122.24045668646532</v>
      </c>
      <c r="S27" s="5"/>
      <c r="T27" s="10">
        <f t="shared" si="6"/>
        <v>-1.2859672873849481E-3</v>
      </c>
      <c r="U27" s="10">
        <f t="shared" si="1"/>
        <v>2.043819466947383E-2</v>
      </c>
      <c r="W27">
        <f t="shared" si="13"/>
        <v>1.0601133152409961</v>
      </c>
      <c r="X27">
        <f t="shared" si="14"/>
        <v>1.0210876122163237</v>
      </c>
      <c r="Y27">
        <f t="shared" si="15"/>
        <v>0.96318723436107345</v>
      </c>
      <c r="AA27" s="3">
        <f t="shared" si="17"/>
        <v>8.1673906869706547E-2</v>
      </c>
      <c r="AB27" s="3">
        <f t="shared" si="18"/>
        <v>9.6886573399495024E-3</v>
      </c>
      <c r="AD27" s="4">
        <f>(AVERAGE(L24:L27)/AVERAGE(L20:L23)-1)*100</f>
        <v>-0.77230481631924697</v>
      </c>
      <c r="AE27" s="4">
        <f t="shared" si="21"/>
        <v>0.82809425367533773</v>
      </c>
      <c r="AF27" s="4">
        <f t="shared" si="21"/>
        <v>4.733184559459791</v>
      </c>
      <c r="AG27" s="4">
        <f t="shared" si="21"/>
        <v>1.8034189313289595</v>
      </c>
      <c r="AH27" s="4">
        <f t="shared" si="21"/>
        <v>2.6948040260933448</v>
      </c>
      <c r="AI27" s="4">
        <f t="shared" si="21"/>
        <v>0.4702658225493872</v>
      </c>
      <c r="AJ27" s="4">
        <f t="shared" si="21"/>
        <v>3.2934973596643546</v>
      </c>
      <c r="AK27" s="5">
        <f t="shared" si="24"/>
        <v>-0.85721384558895997</v>
      </c>
    </row>
    <row r="28" spans="1:37" x14ac:dyDescent="0.3">
      <c r="A28" t="s">
        <v>136</v>
      </c>
      <c r="B28">
        <v>1.0567266578347849E-2</v>
      </c>
      <c r="C28">
        <v>1342.899793228341</v>
      </c>
      <c r="D28">
        <v>1346.0097151713112</v>
      </c>
      <c r="E28">
        <v>52442.189090394764</v>
      </c>
      <c r="F28">
        <v>51047.254609030446</v>
      </c>
      <c r="G28" s="6">
        <v>85.177393553823606</v>
      </c>
      <c r="H28">
        <v>87.366224674600517</v>
      </c>
      <c r="I28" s="3">
        <f t="shared" si="11"/>
        <v>-2.5053516149167621E-2</v>
      </c>
      <c r="J28">
        <f t="shared" ref="J28" si="25">AVERAGE(H25:H28)</f>
        <v>86.414713183087144</v>
      </c>
      <c r="K28" s="8">
        <f t="shared" ref="K28" si="26">AVERAGE(G25:G28)</f>
        <v>87.477554599903627</v>
      </c>
      <c r="L28">
        <f t="shared" si="12"/>
        <v>100.06321900951922</v>
      </c>
      <c r="M28">
        <f t="shared" si="9"/>
        <v>131.69876004553583</v>
      </c>
      <c r="N28">
        <f t="shared" si="10"/>
        <v>121.87961462695817</v>
      </c>
      <c r="O28">
        <f t="shared" si="2"/>
        <v>125.34260737363891</v>
      </c>
      <c r="P28">
        <f t="shared" si="3"/>
        <v>123.30751082704022</v>
      </c>
      <c r="Q28">
        <f t="shared" si="4"/>
        <v>123.07895809519435</v>
      </c>
      <c r="R28">
        <f t="shared" si="5"/>
        <v>122.78415611238273</v>
      </c>
      <c r="S28" s="5"/>
      <c r="T28" s="10">
        <f t="shared" si="6"/>
        <v>-2.3104751086988617E-3</v>
      </c>
      <c r="U28" s="10">
        <f t="shared" si="1"/>
        <v>2.7326336980276089E-2</v>
      </c>
      <c r="W28">
        <f t="shared" si="13"/>
        <v>1.0507102317805597</v>
      </c>
      <c r="X28">
        <f t="shared" si="14"/>
        <v>0.98194030485023531</v>
      </c>
      <c r="Y28">
        <f t="shared" si="15"/>
        <v>0.93454910321584561</v>
      </c>
      <c r="AA28" s="3">
        <f t="shared" si="17"/>
        <v>8.0564296569459293E-2</v>
      </c>
      <c r="AB28" s="3">
        <f t="shared" si="18"/>
        <v>1.6504238330244725E-2</v>
      </c>
      <c r="AD28" s="4">
        <f t="shared" si="21"/>
        <v>-0.84548888464592853</v>
      </c>
      <c r="AE28" s="4">
        <f>(AVERAGE(M25:M28)/AVERAGE(M21:M24)-1)*100</f>
        <v>1.8709609144920147</v>
      </c>
      <c r="AF28" s="4">
        <f t="shared" si="21"/>
        <v>4.1289397331048194</v>
      </c>
      <c r="AG28" s="4">
        <f t="shared" si="21"/>
        <v>1.7006543101370619</v>
      </c>
      <c r="AH28" s="4">
        <f t="shared" si="21"/>
        <v>2.2652169525393395</v>
      </c>
      <c r="AI28" s="4">
        <f t="shared" si="21"/>
        <v>-7.9718665265549049E-2</v>
      </c>
      <c r="AJ28" s="4">
        <f t="shared" si="21"/>
        <v>2.6168692263981219</v>
      </c>
      <c r="AK28" s="5">
        <f t="shared" si="24"/>
        <v>-1.030463373737355</v>
      </c>
    </row>
    <row r="29" spans="1:37" x14ac:dyDescent="0.3">
      <c r="A29" t="s">
        <v>137</v>
      </c>
      <c r="B29">
        <v>1.054094543246081E-2</v>
      </c>
      <c r="C29">
        <v>1356.6760332769375</v>
      </c>
      <c r="D29">
        <v>1351.6958205210344</v>
      </c>
      <c r="E29">
        <v>51481.953143878178</v>
      </c>
      <c r="F29">
        <v>50465.751405744035</v>
      </c>
      <c r="G29" s="6">
        <v>86.665320991229805</v>
      </c>
      <c r="H29">
        <v>86.876443639363089</v>
      </c>
      <c r="I29" s="3">
        <f t="shared" si="11"/>
        <v>-2.4301483726668731E-3</v>
      </c>
      <c r="L29">
        <f t="shared" si="12"/>
        <v>99.813979665934099</v>
      </c>
      <c r="M29">
        <f t="shared" si="9"/>
        <v>133.04980182962026</v>
      </c>
      <c r="N29">
        <f t="shared" si="10"/>
        <v>122.39448485481856</v>
      </c>
      <c r="O29">
        <f t="shared" si="2"/>
        <v>123.0475377108752</v>
      </c>
      <c r="P29">
        <f t="shared" si="3"/>
        <v>121.90285717652807</v>
      </c>
      <c r="Q29">
        <f t="shared" si="4"/>
        <v>125.22897174407981</v>
      </c>
      <c r="R29">
        <f t="shared" si="5"/>
        <v>122.09581972935301</v>
      </c>
      <c r="S29" s="5"/>
      <c r="T29" s="10">
        <f t="shared" si="6"/>
        <v>3.684418254680466E-3</v>
      </c>
      <c r="U29" s="10">
        <f t="shared" si="1"/>
        <v>2.0136463043300301E-2</v>
      </c>
      <c r="W29">
        <f t="shared" si="13"/>
        <v>1.0812878039237761</v>
      </c>
      <c r="X29">
        <f t="shared" si="14"/>
        <v>1.0177283842796621</v>
      </c>
      <c r="Y29">
        <f t="shared" si="15"/>
        <v>0.94121877689411682</v>
      </c>
      <c r="AA29" s="3">
        <f t="shared" si="17"/>
        <v>8.7057165912669987E-2</v>
      </c>
      <c r="AB29" s="3">
        <f t="shared" si="18"/>
        <v>9.3901042261013146E-3</v>
      </c>
      <c r="AD29" s="4">
        <f t="shared" si="21"/>
        <v>-0.90286117143698608</v>
      </c>
      <c r="AE29" s="4">
        <f>(AVERAGE(M26:M29)/AVERAGE(M22:M25)-1)*100</f>
        <v>2.3611534402503853</v>
      </c>
      <c r="AF29" s="4">
        <f t="shared" si="21"/>
        <v>3.5717321692766868</v>
      </c>
      <c r="AG29" s="4">
        <f t="shared" si="21"/>
        <v>1.7355353735062362</v>
      </c>
      <c r="AH29" s="4">
        <f t="shared" si="21"/>
        <v>1.9685254741163005</v>
      </c>
      <c r="AI29" s="4">
        <f t="shared" si="21"/>
        <v>-0.82062218036549339</v>
      </c>
      <c r="AJ29" s="4">
        <f t="shared" si="21"/>
        <v>2.1134018187174419</v>
      </c>
      <c r="AK29" s="5">
        <f t="shared" si="24"/>
        <v>-1.3882944422104755</v>
      </c>
    </row>
    <row r="30" spans="1:37" x14ac:dyDescent="0.3">
      <c r="A30" t="s">
        <v>138</v>
      </c>
      <c r="B30">
        <v>1.051483881674011E-2</v>
      </c>
      <c r="C30">
        <v>1383.7457988508647</v>
      </c>
      <c r="D30">
        <v>1356.8428310856264</v>
      </c>
      <c r="E30">
        <v>51779.024193742691</v>
      </c>
      <c r="F30">
        <v>50483.176821617904</v>
      </c>
      <c r="G30" s="6">
        <v>92.001657723690897</v>
      </c>
      <c r="H30">
        <v>86.859123678481126</v>
      </c>
      <c r="I30" s="3">
        <f t="shared" si="11"/>
        <v>5.920545623100508E-2</v>
      </c>
      <c r="L30">
        <f t="shared" si="12"/>
        <v>99.566771744463637</v>
      </c>
      <c r="M30">
        <f t="shared" si="9"/>
        <v>135.70454537696949</v>
      </c>
      <c r="N30">
        <f t="shared" si="10"/>
        <v>122.86054067672139</v>
      </c>
      <c r="O30">
        <f t="shared" si="2"/>
        <v>123.75757023642555</v>
      </c>
      <c r="P30">
        <f t="shared" si="3"/>
        <v>121.94494924735517</v>
      </c>
      <c r="Q30">
        <f t="shared" si="4"/>
        <v>132.93982949251981</v>
      </c>
      <c r="R30">
        <f t="shared" si="5"/>
        <v>122.07147832294898</v>
      </c>
      <c r="S30" s="5"/>
      <c r="T30" s="10">
        <f t="shared" si="6"/>
        <v>1.9827622734840178E-2</v>
      </c>
      <c r="U30" s="10">
        <f t="shared" si="1"/>
        <v>2.5668895139140169E-2</v>
      </c>
      <c r="W30">
        <f t="shared" si="13"/>
        <v>1.0965353078419406</v>
      </c>
      <c r="X30">
        <f t="shared" si="14"/>
        <v>1.0741955359866271</v>
      </c>
      <c r="Y30">
        <f t="shared" si="15"/>
        <v>0.97962694707999898</v>
      </c>
      <c r="AA30" s="3">
        <f t="shared" si="17"/>
        <v>0.10454133303909252</v>
      </c>
      <c r="AB30" s="3">
        <f t="shared" si="18"/>
        <v>1.4864256373534834E-2</v>
      </c>
      <c r="AD30" s="4">
        <f t="shared" si="21"/>
        <v>-0.94376339673826193</v>
      </c>
      <c r="AE30" s="4">
        <f t="shared" si="21"/>
        <v>2.8719444659957682</v>
      </c>
      <c r="AF30" s="4">
        <f>(AVERAGE(N27:N30)/AVERAGE(N23:N26)-1)*100</f>
        <v>2.9952810192481749</v>
      </c>
      <c r="AG30" s="4">
        <f t="shared" si="21"/>
        <v>1.9603103864373361</v>
      </c>
      <c r="AH30" s="4">
        <f t="shared" si="21"/>
        <v>1.9452324976676483</v>
      </c>
      <c r="AI30" s="4">
        <f t="shared" si="21"/>
        <v>0.25566603276694355</v>
      </c>
      <c r="AJ30" s="4">
        <f t="shared" si="21"/>
        <v>1.7873864251786387</v>
      </c>
      <c r="AK30" s="5">
        <f t="shared" si="24"/>
        <v>-0.85696096313286518</v>
      </c>
    </row>
    <row r="31" spans="1:37" x14ac:dyDescent="0.3">
      <c r="A31" t="s">
        <v>139</v>
      </c>
      <c r="B31">
        <v>1.0489079907289129E-2</v>
      </c>
      <c r="C31">
        <v>1420.7879279844931</v>
      </c>
      <c r="D31">
        <v>1365.1988767269656</v>
      </c>
      <c r="E31">
        <v>53448.890479115333</v>
      </c>
      <c r="F31">
        <v>51880.637910956517</v>
      </c>
      <c r="G31" s="6">
        <v>91.776267057091204</v>
      </c>
      <c r="H31">
        <v>88.004487845512628</v>
      </c>
      <c r="I31" s="3">
        <f t="shared" si="11"/>
        <v>4.2858941673517156E-2</v>
      </c>
      <c r="L31">
        <f t="shared" si="12"/>
        <v>99.322856311959924</v>
      </c>
      <c r="M31">
        <f t="shared" si="9"/>
        <v>139.33728290581948</v>
      </c>
      <c r="N31">
        <f t="shared" si="10"/>
        <v>123.61717089349666</v>
      </c>
      <c r="O31">
        <f t="shared" si="2"/>
        <v>127.7487345604998</v>
      </c>
      <c r="P31">
        <f t="shared" si="3"/>
        <v>125.32059500389512</v>
      </c>
      <c r="Q31">
        <f t="shared" si="4"/>
        <v>132.61414626540932</v>
      </c>
      <c r="R31">
        <f t="shared" si="5"/>
        <v>123.68116871776824</v>
      </c>
      <c r="S31" s="5"/>
      <c r="T31" s="10">
        <f t="shared" si="6"/>
        <v>4.0718647081515957E-2</v>
      </c>
      <c r="U31" s="10">
        <f t="shared" si="1"/>
        <v>3.0228089539886316E-2</v>
      </c>
      <c r="W31">
        <f t="shared" si="13"/>
        <v>1.0907136057761224</v>
      </c>
      <c r="X31">
        <f t="shared" si="14"/>
        <v>1.0380857917821904</v>
      </c>
      <c r="Y31">
        <f t="shared" si="15"/>
        <v>0.9517491908827127</v>
      </c>
      <c r="AA31" s="3">
        <f t="shared" si="17"/>
        <v>0.12716770573779423</v>
      </c>
      <c r="AB31" s="3">
        <f t="shared" si="18"/>
        <v>1.9375423141976045E-2</v>
      </c>
      <c r="AD31" s="4">
        <f t="shared" si="21"/>
        <v>-0.96870236960180378</v>
      </c>
      <c r="AE31" s="4">
        <f t="shared" si="21"/>
        <v>3.5121965153303236</v>
      </c>
      <c r="AF31" s="4">
        <f>(AVERAGE(N28:N31)/AVERAGE(N24:N27)-1)*100</f>
        <v>2.5455782990384757</v>
      </c>
      <c r="AG31" s="4">
        <f t="shared" si="21"/>
        <v>2.3114186142187076</v>
      </c>
      <c r="AH31" s="4">
        <f t="shared" si="21"/>
        <v>2.0075636663611007</v>
      </c>
      <c r="AI31" s="4">
        <f t="shared" si="21"/>
        <v>1.05135366537632</v>
      </c>
      <c r="AJ31" s="4">
        <f t="shared" si="21"/>
        <v>1.5077289259934901</v>
      </c>
      <c r="AK31" s="5">
        <f t="shared" si="24"/>
        <v>-0.3026905252988033</v>
      </c>
    </row>
    <row r="32" spans="1:37" x14ac:dyDescent="0.3">
      <c r="A32" t="s">
        <v>140</v>
      </c>
      <c r="B32">
        <v>1.0464023246208839E-2</v>
      </c>
      <c r="C32">
        <v>1414.3005779269236</v>
      </c>
      <c r="D32">
        <v>1376.5967942348416</v>
      </c>
      <c r="E32">
        <v>53381.295644895006</v>
      </c>
      <c r="F32">
        <v>51460.325266476808</v>
      </c>
      <c r="G32" s="6">
        <v>90.462488758940097</v>
      </c>
      <c r="H32">
        <v>87.706730207492512</v>
      </c>
      <c r="I32" s="3">
        <f t="shared" si="11"/>
        <v>3.1420149228321918E-2</v>
      </c>
      <c r="J32">
        <f t="shared" ref="J32" si="27">AVERAGE(H29:H32)</f>
        <v>87.361696342712335</v>
      </c>
      <c r="K32" s="8">
        <f t="shared" ref="K32" si="28">AVERAGE(G29:G32)</f>
        <v>90.226433632737994</v>
      </c>
      <c r="L32">
        <f t="shared" si="12"/>
        <v>99.085590587021954</v>
      </c>
      <c r="M32">
        <f t="shared" si="9"/>
        <v>138.70106569670867</v>
      </c>
      <c r="N32">
        <f t="shared" si="10"/>
        <v>124.64923907082996</v>
      </c>
      <c r="O32">
        <f t="shared" si="2"/>
        <v>127.5871754625079</v>
      </c>
      <c r="P32">
        <f t="shared" si="3"/>
        <v>124.30530620223732</v>
      </c>
      <c r="Q32">
        <f t="shared" si="4"/>
        <v>130.71577326574314</v>
      </c>
      <c r="R32">
        <f t="shared" si="5"/>
        <v>123.26270127858925</v>
      </c>
      <c r="S32" s="5"/>
      <c r="T32" s="10">
        <f t="shared" si="6"/>
        <v>2.7389126467521008E-2</v>
      </c>
      <c r="U32" s="10">
        <f t="shared" si="1"/>
        <v>3.7329153449202845E-2</v>
      </c>
      <c r="W32">
        <f t="shared" si="13"/>
        <v>1.087108208124465</v>
      </c>
      <c r="X32">
        <f t="shared" si="14"/>
        <v>1.0245212560893677</v>
      </c>
      <c r="Y32">
        <f t="shared" si="15"/>
        <v>0.9424280383798449</v>
      </c>
      <c r="AA32" s="3">
        <f t="shared" si="17"/>
        <v>0.11273094589766397</v>
      </c>
      <c r="AB32" s="3">
        <f t="shared" si="18"/>
        <v>2.6401682764299439E-2</v>
      </c>
      <c r="AD32" s="4">
        <f t="shared" si="21"/>
        <v>-0.97890663312020232</v>
      </c>
      <c r="AE32" s="4">
        <f t="shared" si="21"/>
        <v>4.0899783191407968</v>
      </c>
      <c r="AF32" s="4">
        <f t="shared" si="21"/>
        <v>2.2681676598703016</v>
      </c>
      <c r="AG32" s="4">
        <f>(AVERAGE(O29:O32)/AVERAGE(O25:O28)-1)*100</f>
        <v>2.2355765414007855</v>
      </c>
      <c r="AH32" s="4">
        <f t="shared" si="21"/>
        <v>1.6462879968154542</v>
      </c>
      <c r="AI32" s="4">
        <f t="shared" si="21"/>
        <v>3.142382117798026</v>
      </c>
      <c r="AJ32" s="4">
        <f t="shared" si="21"/>
        <v>1.0958587082489313</v>
      </c>
      <c r="AK32" s="5">
        <f t="shared" si="24"/>
        <v>1.8675066357954369</v>
      </c>
    </row>
    <row r="33" spans="1:37" x14ac:dyDescent="0.3">
      <c r="A33" t="s">
        <v>141</v>
      </c>
      <c r="B33">
        <v>1.044004998183256E-2</v>
      </c>
      <c r="C33">
        <v>1404.7417907622375</v>
      </c>
      <c r="D33">
        <v>1385.8472821427415</v>
      </c>
      <c r="E33">
        <v>51877.638370808163</v>
      </c>
      <c r="F33">
        <v>50474.73971431869</v>
      </c>
      <c r="G33" s="6">
        <v>88.726206209982706</v>
      </c>
      <c r="H33">
        <v>87.02479297818391</v>
      </c>
      <c r="I33" s="3">
        <f t="shared" si="11"/>
        <v>1.955090237589327E-2</v>
      </c>
      <c r="L33">
        <f t="shared" si="12"/>
        <v>98.858583727123857</v>
      </c>
      <c r="M33">
        <f t="shared" si="9"/>
        <v>137.76363133006691</v>
      </c>
      <c r="N33">
        <f t="shared" si="10"/>
        <v>125.48685999482359</v>
      </c>
      <c r="O33">
        <f t="shared" si="2"/>
        <v>123.99326897997125</v>
      </c>
      <c r="P33">
        <f t="shared" si="3"/>
        <v>121.92456894076248</v>
      </c>
      <c r="Q33">
        <f t="shared" si="4"/>
        <v>128.20689340726864</v>
      </c>
      <c r="R33">
        <f t="shared" si="5"/>
        <v>122.30430931952117</v>
      </c>
      <c r="S33" s="5"/>
      <c r="T33" s="10">
        <f t="shared" si="6"/>
        <v>1.3633903867302122E-2</v>
      </c>
      <c r="U33" s="10">
        <f t="shared" si="1"/>
        <v>2.7794074113699718E-2</v>
      </c>
      <c r="W33">
        <f t="shared" si="13"/>
        <v>1.1110573377359703</v>
      </c>
      <c r="X33">
        <f t="shared" si="14"/>
        <v>1.0339826868180886</v>
      </c>
      <c r="Y33">
        <f t="shared" si="15"/>
        <v>0.93062945691449328</v>
      </c>
      <c r="AA33" s="3">
        <f t="shared" si="17"/>
        <v>9.7833122414169527E-2</v>
      </c>
      <c r="AB33" s="3">
        <f t="shared" si="18"/>
        <v>1.6967048210060565E-2</v>
      </c>
      <c r="AD33" s="4">
        <f t="shared" si="21"/>
        <v>-0.97614158933937434</v>
      </c>
      <c r="AE33" s="4">
        <f t="shared" si="21"/>
        <v>4.4956021480009767</v>
      </c>
      <c r="AF33" s="4">
        <f t="shared" si="21"/>
        <v>2.2124953493317445</v>
      </c>
      <c r="AG33" s="4">
        <f>(AVERAGE(O30:O33)/AVERAGE(O26:O29)-1)*100</f>
        <v>1.9932098258543141</v>
      </c>
      <c r="AH33" s="4">
        <f t="shared" si="21"/>
        <v>1.2019669661025523</v>
      </c>
      <c r="AI33" s="4">
        <f t="shared" si="21"/>
        <v>4.3207160569547876</v>
      </c>
      <c r="AJ33" s="4">
        <f t="shared" si="21"/>
        <v>0.73962143588501839</v>
      </c>
      <c r="AK33" s="5">
        <f t="shared" si="24"/>
        <v>4.8417939871965618</v>
      </c>
    </row>
    <row r="34" spans="1:37" x14ac:dyDescent="0.3">
      <c r="A34" t="s">
        <v>142</v>
      </c>
      <c r="B34">
        <v>1.041750828283871E-2</v>
      </c>
      <c r="C34">
        <v>1273.8357068859832</v>
      </c>
      <c r="D34">
        <v>1392.117539533336</v>
      </c>
      <c r="E34">
        <v>51417.473747743374</v>
      </c>
      <c r="F34">
        <v>50716.283913189349</v>
      </c>
      <c r="G34" s="6">
        <v>84.121515338740906</v>
      </c>
      <c r="H34">
        <v>87.336393460562732</v>
      </c>
      <c r="I34" s="3">
        <f t="shared" si="11"/>
        <v>-3.6810291728768527E-2</v>
      </c>
      <c r="L34">
        <f t="shared" si="12"/>
        <v>98.645132599857916</v>
      </c>
      <c r="M34">
        <f t="shared" si="9"/>
        <v>124.92561540672381</v>
      </c>
      <c r="N34">
        <f t="shared" si="10"/>
        <v>126.05462451075817</v>
      </c>
      <c r="O34">
        <f t="shared" si="2"/>
        <v>122.89342485301027</v>
      </c>
      <c r="P34">
        <f t="shared" si="3"/>
        <v>122.50803252064684</v>
      </c>
      <c r="Q34">
        <f t="shared" si="4"/>
        <v>121.55324352275123</v>
      </c>
      <c r="R34">
        <f t="shared" si="5"/>
        <v>122.74223143891678</v>
      </c>
      <c r="S34" s="5"/>
      <c r="T34" s="10">
        <f t="shared" si="6"/>
        <v>-8.4965406503680008E-2</v>
      </c>
      <c r="U34" s="10">
        <f t="shared" si="1"/>
        <v>1.3825733678639596E-2</v>
      </c>
      <c r="W34">
        <f t="shared" si="13"/>
        <v>1.0165362024546405</v>
      </c>
      <c r="X34">
        <f t="shared" si="14"/>
        <v>0.98909476782942618</v>
      </c>
      <c r="Y34">
        <f t="shared" si="15"/>
        <v>0.97300496080813326</v>
      </c>
      <c r="AA34" s="3">
        <f t="shared" si="17"/>
        <v>-8.9565068192957176E-3</v>
      </c>
      <c r="AB34" s="3">
        <f t="shared" si="18"/>
        <v>3.1458535773847274E-3</v>
      </c>
      <c r="AD34" s="4">
        <f t="shared" si="21"/>
        <v>-0.96159220797473743</v>
      </c>
      <c r="AE34" s="4">
        <f t="shared" si="21"/>
        <v>1.7163891892358007</v>
      </c>
      <c r="AF34" s="4">
        <f t="shared" si="21"/>
        <v>2.3395399612281986</v>
      </c>
      <c r="AG34" s="4">
        <f t="shared" si="21"/>
        <v>1.282939489991386</v>
      </c>
      <c r="AH34" s="4">
        <f>(AVERAGE(P31:P34)/AVERAGE(P27:P30)-1)*100</f>
        <v>0.89384788973816409</v>
      </c>
      <c r="AI34" s="4">
        <f t="shared" si="21"/>
        <v>1.0875719151357544</v>
      </c>
      <c r="AJ34" s="4">
        <f t="shared" si="21"/>
        <v>0.57206585832056955</v>
      </c>
      <c r="AK34" s="5">
        <f t="shared" si="24"/>
        <v>0.90113061165469821</v>
      </c>
    </row>
    <row r="35" spans="1:37" x14ac:dyDescent="0.3">
      <c r="A35" t="s">
        <v>143</v>
      </c>
      <c r="B35">
        <v>1.039671725021821E-2</v>
      </c>
      <c r="C35">
        <v>1340.4465523650642</v>
      </c>
      <c r="D35">
        <v>1382.8638177978294</v>
      </c>
      <c r="E35">
        <v>52651.300072572922</v>
      </c>
      <c r="F35">
        <v>51582.95998952361</v>
      </c>
      <c r="G35" s="6">
        <v>87.980718972993401</v>
      </c>
      <c r="H35">
        <v>88.102314046269129</v>
      </c>
      <c r="I35" s="3">
        <f t="shared" si="11"/>
        <v>-1.3801575428753112E-3</v>
      </c>
      <c r="L35">
        <f t="shared" si="12"/>
        <v>98.44825882600972</v>
      </c>
      <c r="M35">
        <f t="shared" si="9"/>
        <v>131.45816965940594</v>
      </c>
      <c r="N35">
        <f t="shared" si="10"/>
        <v>125.21671076743492</v>
      </c>
      <c r="O35">
        <f t="shared" si="2"/>
        <v>125.84240565039455</v>
      </c>
      <c r="P35">
        <f t="shared" si="3"/>
        <v>124.60153726413637</v>
      </c>
      <c r="Q35">
        <f t="shared" si="4"/>
        <v>127.12968514139315</v>
      </c>
      <c r="R35">
        <f t="shared" si="5"/>
        <v>123.81865328403288</v>
      </c>
      <c r="S35" s="5"/>
      <c r="T35" s="10">
        <f t="shared" ref="T35:T66" si="29">(C35/D35)-1</f>
        <v>-3.0673494299903958E-2</v>
      </c>
      <c r="U35" s="10">
        <f t="shared" ref="U35:U66" si="30">(E35/F35)-1</f>
        <v>2.0711104660653179E-2</v>
      </c>
      <c r="W35">
        <f t="shared" si="13"/>
        <v>1.0446253707562827</v>
      </c>
      <c r="X35">
        <f t="shared" si="14"/>
        <v>1.0102292981793022</v>
      </c>
      <c r="Y35">
        <f t="shared" si="15"/>
        <v>0.96707329389092034</v>
      </c>
      <c r="AA35" s="3">
        <f t="shared" si="17"/>
        <v>4.9845255107868747E-2</v>
      </c>
      <c r="AB35" s="3">
        <f t="shared" si="18"/>
        <v>9.9586924327244031E-3</v>
      </c>
      <c r="AD35" s="4">
        <f t="shared" si="21"/>
        <v>-0.93519840214063565</v>
      </c>
      <c r="AE35" s="4">
        <f t="shared" si="21"/>
        <v>-1.2860377271645351</v>
      </c>
      <c r="AF35" s="4">
        <f t="shared" si="21"/>
        <v>2.171285576921278</v>
      </c>
      <c r="AG35" s="4">
        <f t="shared" si="21"/>
        <v>8.3982405665028459E-2</v>
      </c>
      <c r="AH35" s="4">
        <f t="shared" si="21"/>
        <v>0.17534515932173811</v>
      </c>
      <c r="AI35" s="4">
        <f>(AVERAGE(Q32:Q35)/AVERAGE(Q28:Q31)-1)*100</f>
        <v>-1.2175080876594802</v>
      </c>
      <c r="AJ35" s="4">
        <f t="shared" si="21"/>
        <v>0.30476416953735264</v>
      </c>
      <c r="AK35" s="5">
        <f t="shared" si="24"/>
        <v>-4.9949187252153653</v>
      </c>
    </row>
    <row r="36" spans="1:37" x14ac:dyDescent="0.3">
      <c r="A36" t="s">
        <v>144</v>
      </c>
      <c r="B36">
        <v>1.037798147624531E-2</v>
      </c>
      <c r="C36">
        <v>1352.0897515372258</v>
      </c>
      <c r="D36">
        <v>1384.4215352505096</v>
      </c>
      <c r="E36">
        <v>53596.774422525203</v>
      </c>
      <c r="F36">
        <v>52495.959655090977</v>
      </c>
      <c r="G36" s="6">
        <v>84.395333552236707</v>
      </c>
      <c r="H36">
        <v>88.423059478060935</v>
      </c>
      <c r="I36" s="3">
        <f t="shared" si="11"/>
        <v>-4.5550628417506484E-2</v>
      </c>
      <c r="J36">
        <f t="shared" ref="J36" si="31">AVERAGE(H33:H36)</f>
        <v>87.721639990769177</v>
      </c>
      <c r="K36" s="8">
        <f t="shared" ref="K36" si="32">AVERAGE(G33:G36)</f>
        <v>86.305943518488419</v>
      </c>
      <c r="L36">
        <f t="shared" si="12"/>
        <v>98.270846640894177</v>
      </c>
      <c r="M36">
        <f t="shared" si="9"/>
        <v>132.60002320772662</v>
      </c>
      <c r="N36">
        <f t="shared" si="10"/>
        <v>125.35776027152872</v>
      </c>
      <c r="O36">
        <f t="shared" si="2"/>
        <v>128.10219347167794</v>
      </c>
      <c r="P36">
        <f t="shared" si="3"/>
        <v>126.80693923940962</v>
      </c>
      <c r="Q36">
        <f t="shared" si="4"/>
        <v>121.94890320448657</v>
      </c>
      <c r="R36">
        <f t="shared" si="5"/>
        <v>124.26942768015839</v>
      </c>
      <c r="S36" s="5"/>
      <c r="T36" s="10">
        <f t="shared" si="29"/>
        <v>-2.3354002296297249E-2</v>
      </c>
      <c r="U36" s="10">
        <f t="shared" si="30"/>
        <v>2.0969514123883037E-2</v>
      </c>
      <c r="W36">
        <f t="shared" si="13"/>
        <v>1.0351112624550267</v>
      </c>
      <c r="X36">
        <f t="shared" si="14"/>
        <v>0.95196576966848112</v>
      </c>
      <c r="Y36">
        <f t="shared" si="15"/>
        <v>0.91967482549716917</v>
      </c>
      <c r="AA36" s="3">
        <f t="shared" si="17"/>
        <v>5.7772753122829812E-2</v>
      </c>
      <c r="AB36" s="3">
        <f t="shared" si="18"/>
        <v>1.0214379749541092E-2</v>
      </c>
      <c r="AD36" s="4">
        <f t="shared" si="21"/>
        <v>-0.89654936098093607</v>
      </c>
      <c r="AE36" s="4">
        <f t="shared" si="21"/>
        <v>-3.6659700026776321</v>
      </c>
      <c r="AF36" s="4">
        <f t="shared" si="21"/>
        <v>1.7414684409894798</v>
      </c>
      <c r="AG36" s="4">
        <f t="shared" si="21"/>
        <v>-0.26082812763404961</v>
      </c>
      <c r="AH36" s="4">
        <f t="shared" si="21"/>
        <v>0.4797358599527568</v>
      </c>
      <c r="AI36" s="4">
        <f t="shared" si="21"/>
        <v>-4.3451679916860275</v>
      </c>
      <c r="AJ36" s="4">
        <f>(AVERAGE(R33:R36)/AVERAGE(R29:R32)-1)*100</f>
        <v>0.41201540620825483</v>
      </c>
      <c r="AK36" s="5">
        <f t="shared" si="24"/>
        <v>-11.546129892749072</v>
      </c>
    </row>
    <row r="37" spans="1:37" x14ac:dyDescent="0.3">
      <c r="A37" t="s">
        <v>145</v>
      </c>
      <c r="B37">
        <v>1.0361653035526089E-2</v>
      </c>
      <c r="C37">
        <v>1291.6166426482946</v>
      </c>
      <c r="D37">
        <v>1381.9821882893514</v>
      </c>
      <c r="E37">
        <v>52820.049598425576</v>
      </c>
      <c r="F37">
        <v>52519.446284637517</v>
      </c>
      <c r="G37" s="6">
        <v>88.665390285020706</v>
      </c>
      <c r="H37">
        <v>88.353404378947118</v>
      </c>
      <c r="I37" s="3">
        <f t="shared" si="11"/>
        <v>3.5311135803605524E-3</v>
      </c>
      <c r="L37">
        <f t="shared" si="12"/>
        <v>98.116229897987438</v>
      </c>
      <c r="M37">
        <f t="shared" si="9"/>
        <v>126.66939942110376</v>
      </c>
      <c r="N37">
        <f t="shared" si="10"/>
        <v>125.13688024056286</v>
      </c>
      <c r="O37">
        <f t="shared" si="2"/>
        <v>126.24573560153327</v>
      </c>
      <c r="P37">
        <f t="shared" si="3"/>
        <v>126.8636725123208</v>
      </c>
      <c r="Q37">
        <f t="shared" si="4"/>
        <v>128.1190160918494</v>
      </c>
      <c r="R37">
        <f t="shared" si="5"/>
        <v>124.1715346717851</v>
      </c>
      <c r="S37" s="5"/>
      <c r="T37" s="10">
        <f t="shared" si="29"/>
        <v>-6.5388357684199483E-2</v>
      </c>
      <c r="U37" s="10">
        <f t="shared" si="30"/>
        <v>5.7236573317793749E-3</v>
      </c>
      <c r="W37">
        <f t="shared" si="13"/>
        <v>1.0033558663787876</v>
      </c>
      <c r="X37">
        <f t="shared" si="14"/>
        <v>1.0148383664714722</v>
      </c>
      <c r="Y37">
        <f t="shared" si="15"/>
        <v>1.0114440952382389</v>
      </c>
      <c r="AA37" s="3">
        <f t="shared" si="17"/>
        <v>1.2246742747580086E-2</v>
      </c>
      <c r="AB37" s="3">
        <f t="shared" si="18"/>
        <v>-4.8708735806739512E-3</v>
      </c>
      <c r="AD37" s="4">
        <f t="shared" si="21"/>
        <v>-0.84502237102491717</v>
      </c>
      <c r="AE37" s="4">
        <f t="shared" si="21"/>
        <v>-6.5009779520704081</v>
      </c>
      <c r="AF37" s="4">
        <f t="shared" si="21"/>
        <v>1.0374590968012187</v>
      </c>
      <c r="AG37" s="4">
        <f t="shared" si="21"/>
        <v>-5.9426387059025032E-4</v>
      </c>
      <c r="AH37" s="4">
        <f t="shared" si="21"/>
        <v>1.4761559795641865</v>
      </c>
      <c r="AI37" s="4">
        <f t="shared" si="21"/>
        <v>-4.9050410236043955</v>
      </c>
      <c r="AJ37" s="4">
        <f t="shared" si="21"/>
        <v>0.74944883210277258</v>
      </c>
      <c r="AK37" s="5">
        <f>(AI37-AJ37)/AJ37</f>
        <v>-7.5448644570464323</v>
      </c>
    </row>
    <row r="38" spans="1:37" x14ac:dyDescent="0.3">
      <c r="A38" t="s">
        <v>146</v>
      </c>
      <c r="B38">
        <v>1.034779397760675E-2</v>
      </c>
      <c r="C38">
        <v>1314.1644161721426</v>
      </c>
      <c r="D38">
        <v>1378.073530558506</v>
      </c>
      <c r="E38">
        <v>53851.11194693701</v>
      </c>
      <c r="F38">
        <v>53736.474301756738</v>
      </c>
      <c r="G38" s="6">
        <v>87.186564216877102</v>
      </c>
      <c r="H38">
        <v>89.173041663782442</v>
      </c>
      <c r="I38" s="3">
        <f t="shared" si="11"/>
        <v>-2.2276659064688453E-2</v>
      </c>
      <c r="L38">
        <f t="shared" si="12"/>
        <v>97.984996154846144</v>
      </c>
      <c r="M38">
        <f t="shared" si="9"/>
        <v>128.88066926406029</v>
      </c>
      <c r="N38">
        <f t="shared" si="10"/>
        <v>124.78295582785275</v>
      </c>
      <c r="O38">
        <f t="shared" si="2"/>
        <v>128.71008816516189</v>
      </c>
      <c r="P38">
        <f t="shared" si="3"/>
        <v>129.8034720480081</v>
      </c>
      <c r="Q38">
        <f t="shared" si="4"/>
        <v>125.98215366771201</v>
      </c>
      <c r="R38">
        <f t="shared" si="5"/>
        <v>125.32344975924117</v>
      </c>
      <c r="S38" s="5"/>
      <c r="T38" s="10">
        <f t="shared" si="29"/>
        <v>-4.6375692565883808E-2</v>
      </c>
      <c r="U38" s="10">
        <f t="shared" si="30"/>
        <v>2.1333302318369274E-3</v>
      </c>
      <c r="W38">
        <f t="shared" si="13"/>
        <v>1.0013253125790693</v>
      </c>
      <c r="X38">
        <f t="shared" si="14"/>
        <v>0.97880558908522097</v>
      </c>
      <c r="Y38">
        <f t="shared" si="15"/>
        <v>0.97751008267648287</v>
      </c>
      <c r="AA38" s="3">
        <f t="shared" si="17"/>
        <v>3.2838727124405054E-2</v>
      </c>
      <c r="AB38" s="3">
        <f t="shared" si="18"/>
        <v>-8.4233793256456302E-3</v>
      </c>
      <c r="AD38" s="4">
        <f t="shared" si="21"/>
        <v>-0.78093880244379799</v>
      </c>
      <c r="AE38" s="4">
        <f t="shared" si="21"/>
        <v>-3.9057251690232997</v>
      </c>
      <c r="AF38" s="4">
        <f t="shared" si="21"/>
        <v>0.13733529323278759</v>
      </c>
      <c r="AG38" s="4">
        <f t="shared" si="21"/>
        <v>1.3296532217998758</v>
      </c>
      <c r="AH38" s="4">
        <f t="shared" si="21"/>
        <v>2.8371373674678901</v>
      </c>
      <c r="AI38" s="4">
        <f t="shared" si="21"/>
        <v>-1.9314929671573333</v>
      </c>
      <c r="AJ38" s="4">
        <f t="shared" si="21"/>
        <v>1.1367405783055728</v>
      </c>
      <c r="AK38" s="5">
        <f>(AI38-AJ38)/AJ38</f>
        <v>-2.6991501878435797</v>
      </c>
    </row>
    <row r="39" spans="1:37" x14ac:dyDescent="0.3">
      <c r="A39" t="s">
        <v>147</v>
      </c>
      <c r="B39">
        <v>1.033669947548561E-2</v>
      </c>
      <c r="C39">
        <v>1335.7254056206723</v>
      </c>
      <c r="D39">
        <v>1373.1569505309212</v>
      </c>
      <c r="E39">
        <v>55285.413955513905</v>
      </c>
      <c r="F39">
        <v>54604.847114623073</v>
      </c>
      <c r="G39" s="6">
        <v>87.347189355356903</v>
      </c>
      <c r="H39">
        <v>89.667215445202643</v>
      </c>
      <c r="I39" s="3">
        <f t="shared" si="11"/>
        <v>-2.5873738560149139E-2</v>
      </c>
      <c r="L39">
        <f t="shared" si="12"/>
        <v>97.879940454082075</v>
      </c>
      <c r="M39">
        <f t="shared" si="9"/>
        <v>130.99516476852372</v>
      </c>
      <c r="N39">
        <f t="shared" si="10"/>
        <v>124.33776522314126</v>
      </c>
      <c r="O39">
        <f t="shared" si="2"/>
        <v>132.13822792504851</v>
      </c>
      <c r="P39">
        <f t="shared" si="3"/>
        <v>131.9010753538964</v>
      </c>
      <c r="Q39">
        <f t="shared" si="4"/>
        <v>126.21425251299424</v>
      </c>
      <c r="R39">
        <f t="shared" si="5"/>
        <v>126.01795969085991</v>
      </c>
      <c r="S39" s="5"/>
      <c r="T39" s="10">
        <f t="shared" si="29"/>
        <v>-2.7259480349843712E-2</v>
      </c>
      <c r="U39" s="10">
        <f t="shared" si="30"/>
        <v>1.2463487709474474E-2</v>
      </c>
      <c r="W39">
        <f t="shared" si="13"/>
        <v>0.99134948928501476</v>
      </c>
      <c r="X39">
        <f t="shared" si="14"/>
        <v>0.95516834526179306</v>
      </c>
      <c r="Y39">
        <f t="shared" si="15"/>
        <v>0.96350313949390698</v>
      </c>
      <c r="AA39" s="3">
        <f t="shared" si="17"/>
        <v>5.3542859914160745E-2</v>
      </c>
      <c r="AB39" s="3">
        <f t="shared" si="18"/>
        <v>1.7979578295008736E-3</v>
      </c>
      <c r="AD39" s="4">
        <f t="shared" ref="AD39:AJ54" si="33">(AVERAGE(L36:L39)/AVERAGE(L32:L35)-1)*100</f>
        <v>-0.70513612724031338</v>
      </c>
      <c r="AE39" s="4">
        <f t="shared" si="33"/>
        <v>-2.5716926841318544</v>
      </c>
      <c r="AF39" s="4">
        <f t="shared" si="33"/>
        <v>-0.35740849816202624</v>
      </c>
      <c r="AG39" s="4">
        <f t="shared" si="33"/>
        <v>2.9741127687975322</v>
      </c>
      <c r="AH39" s="4">
        <f t="shared" si="33"/>
        <v>4.4666434951451395</v>
      </c>
      <c r="AI39" s="4">
        <f t="shared" si="33"/>
        <v>-1.0522480266527245</v>
      </c>
      <c r="AJ39" s="4">
        <f t="shared" si="33"/>
        <v>1.555383580926839</v>
      </c>
      <c r="AK39" s="5">
        <f>(AI39-AJ39)/AJ39</f>
        <v>-1.6765199527345527</v>
      </c>
    </row>
    <row r="40" spans="1:37" x14ac:dyDescent="0.3">
      <c r="A40" t="s">
        <v>148</v>
      </c>
      <c r="B40">
        <v>1.032867483047631E-2</v>
      </c>
      <c r="C40">
        <v>1299.0694118630997</v>
      </c>
      <c r="D40">
        <v>1372.0114760026047</v>
      </c>
      <c r="E40">
        <v>56139.410470024101</v>
      </c>
      <c r="F40">
        <v>55703.247482506216</v>
      </c>
      <c r="G40" s="6">
        <v>85.640801552566302</v>
      </c>
      <c r="H40">
        <v>90.332691918833703</v>
      </c>
      <c r="I40" s="3">
        <f t="shared" si="11"/>
        <v>-5.1940114554354121E-2</v>
      </c>
      <c r="J40">
        <f t="shared" ref="J40" si="34">AVERAGE(H37:H40)</f>
        <v>89.381588351691477</v>
      </c>
      <c r="K40" s="8">
        <f t="shared" ref="K40" si="35">AVERAGE(G37:G40)</f>
        <v>87.20998635245526</v>
      </c>
      <c r="L40">
        <f t="shared" si="12"/>
        <v>97.803953745022937</v>
      </c>
      <c r="M40">
        <f t="shared" si="9"/>
        <v>127.4002957020063</v>
      </c>
      <c r="N40">
        <f t="shared" si="10"/>
        <v>124.23404383651038</v>
      </c>
      <c r="O40">
        <f t="shared" si="2"/>
        <v>134.17937364518997</v>
      </c>
      <c r="P40">
        <f t="shared" si="3"/>
        <v>134.55432313955134</v>
      </c>
      <c r="Q40">
        <f t="shared" si="4"/>
        <v>123.74856972896886</v>
      </c>
      <c r="R40">
        <f t="shared" si="5"/>
        <v>126.9532177672134</v>
      </c>
      <c r="S40" s="5"/>
      <c r="T40" s="10">
        <f t="shared" si="29"/>
        <v>-5.3164325091524578E-2</v>
      </c>
      <c r="U40" s="10">
        <f t="shared" si="30"/>
        <v>7.8301177620723195E-3</v>
      </c>
      <c r="W40">
        <f t="shared" si="13"/>
        <v>0.94947749598899189</v>
      </c>
      <c r="X40">
        <f t="shared" si="14"/>
        <v>0.92226224021731351</v>
      </c>
      <c r="Y40">
        <f t="shared" si="15"/>
        <v>0.97133659735312583</v>
      </c>
      <c r="AA40" s="3">
        <f t="shared" si="17"/>
        <v>2.5486185329865352E-2</v>
      </c>
      <c r="AB40" s="3">
        <f t="shared" si="18"/>
        <v>-2.7866031028411786E-3</v>
      </c>
      <c r="AD40" s="4">
        <f t="shared" si="33"/>
        <v>-0.61835627142400318</v>
      </c>
      <c r="AE40" s="4">
        <f t="shared" si="33"/>
        <v>-2.4303697532645829</v>
      </c>
      <c r="AF40" s="4">
        <f t="shared" si="33"/>
        <v>-0.72180745830862092</v>
      </c>
      <c r="AG40" s="4">
        <f t="shared" si="33"/>
        <v>4.0816403985591609</v>
      </c>
      <c r="AH40" s="4">
        <f t="shared" si="33"/>
        <v>5.5020582806069029</v>
      </c>
      <c r="AI40" s="4">
        <f t="shared" si="33"/>
        <v>1.0474861835826577</v>
      </c>
      <c r="AJ40" s="4">
        <f t="shared" si="33"/>
        <v>1.8922906150602881</v>
      </c>
      <c r="AK40" s="5">
        <f t="shared" si="24"/>
        <v>-0.44644539520200233</v>
      </c>
    </row>
    <row r="41" spans="1:37" x14ac:dyDescent="0.3">
      <c r="A41" t="s">
        <v>149</v>
      </c>
      <c r="B41">
        <v>1.03239177051572E-2</v>
      </c>
      <c r="C41">
        <v>1238.6381663352531</v>
      </c>
      <c r="D41">
        <v>1367.4189184966599</v>
      </c>
      <c r="E41">
        <v>56127.764960419016</v>
      </c>
      <c r="F41">
        <v>56669.112224381002</v>
      </c>
      <c r="G41" s="6">
        <v>85.611349324949401</v>
      </c>
      <c r="H41">
        <v>91.032529496447282</v>
      </c>
      <c r="I41" s="3">
        <f t="shared" si="11"/>
        <v>-5.9552120560480003E-2</v>
      </c>
      <c r="L41">
        <f t="shared" si="12"/>
        <v>97.758907727764594</v>
      </c>
      <c r="M41">
        <f t="shared" si="9"/>
        <v>121.47377747320243</v>
      </c>
      <c r="N41">
        <f t="shared" si="10"/>
        <v>123.81819309437405</v>
      </c>
      <c r="O41">
        <f t="shared" si="2"/>
        <v>134.15153959471621</v>
      </c>
      <c r="P41">
        <f t="shared" si="3"/>
        <v>136.88742367607097</v>
      </c>
      <c r="Q41">
        <f t="shared" si="4"/>
        <v>123.70601208148251</v>
      </c>
      <c r="R41">
        <f t="shared" si="5"/>
        <v>127.93676680693744</v>
      </c>
      <c r="S41" s="5"/>
      <c r="T41" s="10">
        <f t="shared" si="29"/>
        <v>-9.417798044142045E-2</v>
      </c>
      <c r="U41" s="10">
        <f t="shared" si="30"/>
        <v>-9.5527747429415832E-3</v>
      </c>
      <c r="W41">
        <f t="shared" si="13"/>
        <v>0.90549670797804904</v>
      </c>
      <c r="X41">
        <f t="shared" si="14"/>
        <v>0.92213635754915246</v>
      </c>
      <c r="Y41">
        <f t="shared" si="15"/>
        <v>1.0183762673287453</v>
      </c>
      <c r="AA41" s="3">
        <f t="shared" si="17"/>
        <v>-1.8934338828420105E-2</v>
      </c>
      <c r="AB41" s="3">
        <f t="shared" si="18"/>
        <v>-1.9986380106246426E-2</v>
      </c>
      <c r="AD41" s="4">
        <f t="shared" si="33"/>
        <v>-0.52167008279997429</v>
      </c>
      <c r="AE41" s="4">
        <f t="shared" si="33"/>
        <v>-1.3387486753017708</v>
      </c>
      <c r="AF41" s="4">
        <f t="shared" si="33"/>
        <v>-0.91537051733572294</v>
      </c>
      <c r="AG41" s="4">
        <f t="shared" si="33"/>
        <v>5.1871023973149022</v>
      </c>
      <c r="AH41" s="4">
        <f t="shared" si="33"/>
        <v>6.4631376948077746</v>
      </c>
      <c r="AI41" s="4">
        <f t="shared" si="33"/>
        <v>0.18047889730077316</v>
      </c>
      <c r="AJ41" s="4">
        <f t="shared" si="33"/>
        <v>2.2685868781535667</v>
      </c>
      <c r="AK41" s="5">
        <f t="shared" si="24"/>
        <v>-0.92044435280888726</v>
      </c>
    </row>
    <row r="42" spans="1:37" x14ac:dyDescent="0.3">
      <c r="A42" t="s">
        <v>150</v>
      </c>
      <c r="B42">
        <v>1.032243807551419E-2</v>
      </c>
      <c r="C42">
        <v>1242.2820392696103</v>
      </c>
      <c r="D42">
        <v>1361.5662688105613</v>
      </c>
      <c r="E42">
        <v>57049.73322965527</v>
      </c>
      <c r="F42">
        <v>57667.331378912953</v>
      </c>
      <c r="G42" s="6">
        <v>86.206336162393598</v>
      </c>
      <c r="H42">
        <v>91.663831272880302</v>
      </c>
      <c r="I42" s="3">
        <f t="shared" si="11"/>
        <v>-5.9538151904647264E-2</v>
      </c>
      <c r="L42">
        <f t="shared" si="12"/>
        <v>97.744896866590253</v>
      </c>
      <c r="M42">
        <f t="shared" si="9"/>
        <v>121.83113365840568</v>
      </c>
      <c r="N42">
        <f t="shared" si="10"/>
        <v>123.28824247050541</v>
      </c>
      <c r="O42">
        <f t="shared" si="2"/>
        <v>136.35514529436844</v>
      </c>
      <c r="P42">
        <f t="shared" si="3"/>
        <v>139.29867811370792</v>
      </c>
      <c r="Q42">
        <f t="shared" si="4"/>
        <v>124.56575146745834</v>
      </c>
      <c r="R42">
        <f t="shared" si="5"/>
        <v>128.82399589529831</v>
      </c>
      <c r="S42" s="5"/>
      <c r="T42" s="10">
        <f t="shared" si="29"/>
        <v>-8.7608096846549688E-2</v>
      </c>
      <c r="U42" s="10">
        <f t="shared" si="30"/>
        <v>-1.0709671047540725E-2</v>
      </c>
      <c r="W42">
        <f t="shared" si="13"/>
        <v>0.89348394881170201</v>
      </c>
      <c r="X42">
        <f t="shared" si="14"/>
        <v>0.91353906153333098</v>
      </c>
      <c r="Y42">
        <f t="shared" si="15"/>
        <v>1.0224459686693885</v>
      </c>
      <c r="AA42" s="3">
        <f t="shared" si="17"/>
        <v>-1.1818716715410349E-2</v>
      </c>
      <c r="AB42" s="3">
        <f t="shared" si="18"/>
        <v>-2.1131089391506652E-2</v>
      </c>
      <c r="AD42" s="4">
        <f t="shared" si="33"/>
        <v>-0.41561818349913349</v>
      </c>
      <c r="AE42" s="4">
        <f t="shared" si="33"/>
        <v>-3.4464213283791678</v>
      </c>
      <c r="AF42" s="4">
        <f t="shared" si="33"/>
        <v>-0.9622611914774204</v>
      </c>
      <c r="AG42" s="4">
        <f t="shared" si="33"/>
        <v>5.487097733589219</v>
      </c>
      <c r="AH42" s="4">
        <f t="shared" si="33"/>
        <v>6.8032941921073009</v>
      </c>
      <c r="AI42" s="4">
        <f t="shared" si="33"/>
        <v>-0.98278442939688793</v>
      </c>
      <c r="AJ42" s="4">
        <f t="shared" si="33"/>
        <v>2.4415772179549711</v>
      </c>
      <c r="AK42" s="5">
        <f t="shared" si="24"/>
        <v>-1.4025203143974507</v>
      </c>
    </row>
    <row r="43" spans="1:37" x14ac:dyDescent="0.3">
      <c r="A43" t="s">
        <v>151</v>
      </c>
      <c r="B43">
        <v>1.032421073813901E-2</v>
      </c>
      <c r="C43">
        <v>1242.3882117543972</v>
      </c>
      <c r="D43">
        <v>1357.1599000916738</v>
      </c>
      <c r="E43">
        <v>58720.503329512285</v>
      </c>
      <c r="F43">
        <v>59300.097117786747</v>
      </c>
      <c r="G43" s="6">
        <v>86.857519342884899</v>
      </c>
      <c r="H43">
        <v>92.769230658595006</v>
      </c>
      <c r="I43" s="3">
        <f t="shared" si="11"/>
        <v>-6.372491475612331E-2</v>
      </c>
      <c r="L43">
        <f t="shared" si="12"/>
        <v>97.761682506201225</v>
      </c>
      <c r="M43">
        <f t="shared" si="9"/>
        <v>121.84154603963316</v>
      </c>
      <c r="N43">
        <f t="shared" si="10"/>
        <v>122.88925090654486</v>
      </c>
      <c r="O43">
        <f t="shared" si="2"/>
        <v>140.34846983459727</v>
      </c>
      <c r="P43">
        <f t="shared" si="3"/>
        <v>143.24271546823752</v>
      </c>
      <c r="Q43">
        <f t="shared" si="4"/>
        <v>125.50669300182614</v>
      </c>
      <c r="R43">
        <f t="shared" si="5"/>
        <v>130.3775199401754</v>
      </c>
      <c r="S43" s="5"/>
      <c r="T43" s="10">
        <f t="shared" si="29"/>
        <v>-8.4567550462936625E-2</v>
      </c>
      <c r="U43" s="10">
        <f t="shared" si="30"/>
        <v>-9.7739095961887346E-3</v>
      </c>
      <c r="W43">
        <f t="shared" si="13"/>
        <v>0.86813590617144032</v>
      </c>
      <c r="X43">
        <f t="shared" si="14"/>
        <v>0.89425052620621814</v>
      </c>
      <c r="Y43">
        <f t="shared" si="15"/>
        <v>1.0300812578412355</v>
      </c>
      <c r="AA43" s="3">
        <f t="shared" si="17"/>
        <v>-8.5256021920783187E-3</v>
      </c>
      <c r="AB43" s="3">
        <f t="shared" si="18"/>
        <v>-2.0205185472639386E-2</v>
      </c>
      <c r="AD43" s="4">
        <f t="shared" si="33"/>
        <v>-0.30148278723690636</v>
      </c>
      <c r="AE43" s="4">
        <f t="shared" si="33"/>
        <v>-5.1235186004048199</v>
      </c>
      <c r="AF43" s="4">
        <f t="shared" si="33"/>
        <v>-1.0779554972652372</v>
      </c>
      <c r="AG43" s="4">
        <f t="shared" si="33"/>
        <v>5.7916344471775849</v>
      </c>
      <c r="AH43" s="4">
        <f t="shared" si="33"/>
        <v>7.4912382869473104</v>
      </c>
      <c r="AI43" s="4">
        <f t="shared" si="33"/>
        <v>-0.94318846810530488</v>
      </c>
      <c r="AJ43" s="4">
        <f t="shared" si="33"/>
        <v>2.8630718918688958</v>
      </c>
      <c r="AK43" s="5">
        <f t="shared" si="24"/>
        <v>-1.3294323383160422</v>
      </c>
    </row>
    <row r="44" spans="1:37" x14ac:dyDescent="0.3">
      <c r="A44" t="s">
        <v>152</v>
      </c>
      <c r="B44">
        <v>1.032915899999824E-2</v>
      </c>
      <c r="C44">
        <v>1251.365271000524</v>
      </c>
      <c r="D44">
        <v>1347.4981340479353</v>
      </c>
      <c r="E44">
        <v>60138.436268487792</v>
      </c>
      <c r="F44">
        <v>60611.188118816048</v>
      </c>
      <c r="G44" s="6">
        <v>88.603324629914596</v>
      </c>
      <c r="H44">
        <v>93.6821546755056</v>
      </c>
      <c r="I44" s="3">
        <f t="shared" si="11"/>
        <v>-5.4213420508771988E-2</v>
      </c>
      <c r="J44">
        <f t="shared" ref="J44" si="36">AVERAGE(H41:H44)</f>
        <v>92.286936525857058</v>
      </c>
      <c r="K44" s="8">
        <f t="shared" ref="K44" si="37">AVERAGE(G41:G44)</f>
        <v>86.819632365035631</v>
      </c>
      <c r="L44">
        <f t="shared" si="12"/>
        <v>97.80853842740521</v>
      </c>
      <c r="M44">
        <f t="shared" si="9"/>
        <v>122.72193009921217</v>
      </c>
      <c r="N44">
        <f t="shared" si="10"/>
        <v>122.01438922556747</v>
      </c>
      <c r="O44">
        <f t="shared" si="2"/>
        <v>143.73748571541427</v>
      </c>
      <c r="P44">
        <f t="shared" si="3"/>
        <v>146.40972942506755</v>
      </c>
      <c r="Q44">
        <f t="shared" si="4"/>
        <v>128.02933295122679</v>
      </c>
      <c r="R44">
        <f t="shared" si="5"/>
        <v>131.66053984207213</v>
      </c>
      <c r="S44" s="5"/>
      <c r="T44" s="10">
        <f t="shared" si="29"/>
        <v>-7.1341741126293434E-2</v>
      </c>
      <c r="U44" s="10">
        <f t="shared" si="30"/>
        <v>-7.7997456410443533E-3</v>
      </c>
      <c r="W44">
        <f t="shared" si="13"/>
        <v>0.8537921022369156</v>
      </c>
      <c r="X44">
        <f t="shared" si="14"/>
        <v>0.89071638003124642</v>
      </c>
      <c r="Y44">
        <f t="shared" si="15"/>
        <v>1.043247387388089</v>
      </c>
      <c r="AA44" s="3">
        <f t="shared" si="17"/>
        <v>5.7988314176344868E-3</v>
      </c>
      <c r="AB44" s="3">
        <f t="shared" si="18"/>
        <v>-1.8251817827591443E-2</v>
      </c>
      <c r="AD44" s="4">
        <f t="shared" si="33"/>
        <v>-0.18150120747822962</v>
      </c>
      <c r="AE44" s="4">
        <f t="shared" si="33"/>
        <v>-5.07391161239984</v>
      </c>
      <c r="AF44" s="4">
        <f t="shared" si="33"/>
        <v>-1.3002363217963775</v>
      </c>
      <c r="AG44" s="4">
        <f t="shared" si="33"/>
        <v>6.3918883032692664</v>
      </c>
      <c r="AH44" s="4">
        <f t="shared" si="33"/>
        <v>8.1655826529571041</v>
      </c>
      <c r="AI44" s="4">
        <f t="shared" si="33"/>
        <v>-0.44760239480147179</v>
      </c>
      <c r="AJ44" s="4">
        <f t="shared" si="33"/>
        <v>3.2504996025958244</v>
      </c>
      <c r="AK44" s="5">
        <f t="shared" si="24"/>
        <v>-1.1377026456007009</v>
      </c>
    </row>
    <row r="45" spans="1:37" x14ac:dyDescent="0.3">
      <c r="A45" t="s">
        <v>153</v>
      </c>
      <c r="B45">
        <v>1.033710924371908E-2</v>
      </c>
      <c r="C45">
        <v>1271.4532598133435</v>
      </c>
      <c r="D45">
        <v>1339.4036067030765</v>
      </c>
      <c r="E45">
        <v>59618.100201891328</v>
      </c>
      <c r="F45">
        <v>60460.843323047353</v>
      </c>
      <c r="G45" s="6">
        <v>89.194397653064996</v>
      </c>
      <c r="H45">
        <v>93.30400641363174</v>
      </c>
      <c r="I45" s="3">
        <f t="shared" si="11"/>
        <v>-4.4045362236088598E-2</v>
      </c>
      <c r="L45">
        <f t="shared" si="12"/>
        <v>97.883820618189304</v>
      </c>
      <c r="M45">
        <f t="shared" si="9"/>
        <v>124.69196779807649</v>
      </c>
      <c r="N45">
        <f t="shared" si="10"/>
        <v>121.28143918645635</v>
      </c>
      <c r="O45">
        <f t="shared" si="2"/>
        <v>142.49382521174377</v>
      </c>
      <c r="P45">
        <f t="shared" si="3"/>
        <v>146.04656312603689</v>
      </c>
      <c r="Q45">
        <f t="shared" si="4"/>
        <v>128.88341698470401</v>
      </c>
      <c r="R45">
        <f t="shared" si="5"/>
        <v>131.12909172934346</v>
      </c>
      <c r="S45" s="5"/>
      <c r="T45" s="10">
        <f t="shared" si="29"/>
        <v>-5.0731793277003279E-2</v>
      </c>
      <c r="U45" s="10">
        <f t="shared" si="30"/>
        <v>-1.3938659714903046E-2</v>
      </c>
      <c r="W45">
        <f t="shared" si="13"/>
        <v>0.87506927133709844</v>
      </c>
      <c r="X45">
        <f t="shared" si="14"/>
        <v>0.90448422444400745</v>
      </c>
      <c r="Y45">
        <f t="shared" si="15"/>
        <v>1.0336144281034612</v>
      </c>
      <c r="AA45" s="3">
        <f t="shared" si="17"/>
        <v>2.8120779523211681E-2</v>
      </c>
      <c r="AB45" s="3">
        <f t="shared" si="18"/>
        <v>-2.4326063128422559E-2</v>
      </c>
      <c r="AD45" s="4">
        <f t="shared" si="33"/>
        <v>-5.8467912716309023E-2</v>
      </c>
      <c r="AE45" s="4">
        <f t="shared" si="33"/>
        <v>-3.4719081737838664</v>
      </c>
      <c r="AF45" s="4">
        <f t="shared" si="33"/>
        <v>-1.5486836259274273</v>
      </c>
      <c r="AG45" s="4">
        <f t="shared" si="33"/>
        <v>6.3788778650171407</v>
      </c>
      <c r="AH45" s="4">
        <f t="shared" si="33"/>
        <v>7.8498889271933159</v>
      </c>
      <c r="AI45" s="4">
        <f t="shared" si="33"/>
        <v>1.4678658884563989</v>
      </c>
      <c r="AJ45" s="4">
        <f t="shared" si="33"/>
        <v>3.1131521214748048</v>
      </c>
      <c r="AK45" s="5">
        <f t="shared" si="24"/>
        <v>-0.52849528992466277</v>
      </c>
    </row>
    <row r="46" spans="1:37" x14ac:dyDescent="0.3">
      <c r="A46" t="s">
        <v>154</v>
      </c>
      <c r="B46">
        <v>1.034781567250349E-2</v>
      </c>
      <c r="C46">
        <v>1300.704252006617</v>
      </c>
      <c r="D46">
        <v>1331.7512522685449</v>
      </c>
      <c r="E46">
        <v>59725.768136254148</v>
      </c>
      <c r="F46">
        <v>60362.797268649694</v>
      </c>
      <c r="G46" s="6">
        <v>90.587703049432093</v>
      </c>
      <c r="H46">
        <v>93.044154671249473</v>
      </c>
      <c r="I46" s="3">
        <f t="shared" si="11"/>
        <v>-2.6400923631330703E-2</v>
      </c>
      <c r="L46">
        <f t="shared" si="12"/>
        <v>97.985201587460907</v>
      </c>
      <c r="M46">
        <f t="shared" si="9"/>
        <v>127.56062517771223</v>
      </c>
      <c r="N46">
        <f t="shared" si="10"/>
        <v>120.58852739023584</v>
      </c>
      <c r="O46">
        <f t="shared" si="2"/>
        <v>142.75116343231858</v>
      </c>
      <c r="P46">
        <f t="shared" si="3"/>
        <v>145.8097273744028</v>
      </c>
      <c r="Q46">
        <f t="shared" si="4"/>
        <v>130.89670442328844</v>
      </c>
      <c r="R46">
        <f t="shared" si="5"/>
        <v>130.76389709009274</v>
      </c>
      <c r="S46" s="5"/>
      <c r="T46" s="10">
        <f t="shared" si="29"/>
        <v>-2.3312912384382267E-2</v>
      </c>
      <c r="U46" s="10">
        <f t="shared" si="30"/>
        <v>-1.0553340156858493E-2</v>
      </c>
      <c r="W46">
        <f t="shared" si="13"/>
        <v>0.89358728931264708</v>
      </c>
      <c r="X46">
        <f t="shared" si="14"/>
        <v>0.91695718112552826</v>
      </c>
      <c r="Y46">
        <f t="shared" si="15"/>
        <v>1.0261528919361169</v>
      </c>
      <c r="AA46" s="3">
        <f t="shared" si="17"/>
        <v>5.7817256237933989E-2</v>
      </c>
      <c r="AB46" s="3">
        <f t="shared" si="18"/>
        <v>-2.0976405327407188E-2</v>
      </c>
      <c r="AD46" s="4">
        <f t="shared" si="33"/>
        <v>6.430272387720759E-2</v>
      </c>
      <c r="AE46" s="4">
        <f t="shared" si="33"/>
        <v>-0.9735497049576658</v>
      </c>
      <c r="AF46" s="4">
        <f t="shared" si="33"/>
        <v>-1.7964552635292064</v>
      </c>
      <c r="AG46" s="4">
        <f t="shared" si="33"/>
        <v>6.0553627238349339</v>
      </c>
      <c r="AH46" s="4">
        <f t="shared" si="33"/>
        <v>7.1625990806511775</v>
      </c>
      <c r="AI46" s="4">
        <f t="shared" si="33"/>
        <v>3.0270001321166307</v>
      </c>
      <c r="AJ46" s="4">
        <f t="shared" si="33"/>
        <v>2.7856030440056578</v>
      </c>
      <c r="AK46" s="5">
        <f t="shared" si="24"/>
        <v>8.6658825502950065E-2</v>
      </c>
    </row>
    <row r="47" spans="1:37" x14ac:dyDescent="0.3">
      <c r="A47" t="s">
        <v>155</v>
      </c>
      <c r="B47">
        <v>1.0360974719999361E-2</v>
      </c>
      <c r="C47">
        <v>1310.6326430504917</v>
      </c>
      <c r="D47">
        <v>1328.2480613865489</v>
      </c>
      <c r="E47">
        <v>60492.111755537597</v>
      </c>
      <c r="F47">
        <v>60998.147695199114</v>
      </c>
      <c r="G47" s="6">
        <v>91.658280970551502</v>
      </c>
      <c r="H47">
        <v>93.38357469226878</v>
      </c>
      <c r="I47" s="3">
        <f t="shared" si="11"/>
        <v>-1.8475344592480198E-2</v>
      </c>
      <c r="L47">
        <f t="shared" si="12"/>
        <v>98.109806814533897</v>
      </c>
      <c r="M47">
        <f t="shared" si="9"/>
        <v>128.53430675568174</v>
      </c>
      <c r="N47">
        <f t="shared" si="10"/>
        <v>120.27131752922975</v>
      </c>
      <c r="O47">
        <f t="shared" si="2"/>
        <v>144.58280907967261</v>
      </c>
      <c r="P47">
        <f t="shared" si="3"/>
        <v>147.3444520172996</v>
      </c>
      <c r="Q47">
        <f t="shared" si="4"/>
        <v>132.4436596609811</v>
      </c>
      <c r="R47">
        <f t="shared" si="5"/>
        <v>131.24091668208865</v>
      </c>
      <c r="S47" s="5"/>
      <c r="T47" s="10">
        <f t="shared" si="29"/>
        <v>-1.3262144962341349E-2</v>
      </c>
      <c r="U47" s="10">
        <f t="shared" si="30"/>
        <v>-8.2959230531084449E-3</v>
      </c>
      <c r="W47">
        <f t="shared" si="13"/>
        <v>0.88900131055589526</v>
      </c>
      <c r="X47">
        <f t="shared" si="14"/>
        <v>0.91604016068049821</v>
      </c>
      <c r="Y47">
        <f t="shared" si="15"/>
        <v>1.0304148596897968</v>
      </c>
      <c r="AA47" s="3">
        <f t="shared" si="17"/>
        <v>6.8702907694046189E-2</v>
      </c>
      <c r="AB47" s="3">
        <f t="shared" si="18"/>
        <v>-1.8742768389425013E-2</v>
      </c>
      <c r="AD47" s="4">
        <f t="shared" si="33"/>
        <v>0.18358033817678088</v>
      </c>
      <c r="AE47" s="4">
        <f t="shared" si="33"/>
        <v>2.2255911532231831</v>
      </c>
      <c r="AF47" s="4">
        <f t="shared" si="33"/>
        <v>-2.0383348792409883</v>
      </c>
      <c r="AG47" s="4">
        <f t="shared" si="33"/>
        <v>5.234669288872662</v>
      </c>
      <c r="AH47" s="4">
        <f t="shared" si="33"/>
        <v>5.7090783525544753</v>
      </c>
      <c r="AI47" s="4">
        <f t="shared" si="33"/>
        <v>4.5678096947615376</v>
      </c>
      <c r="AJ47" s="4">
        <f t="shared" si="33"/>
        <v>2.0819143917852223</v>
      </c>
      <c r="AK47" s="5">
        <f t="shared" si="24"/>
        <v>1.194042998494613</v>
      </c>
    </row>
    <row r="48" spans="1:37" x14ac:dyDescent="0.3">
      <c r="A48" t="s">
        <v>156</v>
      </c>
      <c r="B48">
        <v>1.0376239044285109E-2</v>
      </c>
      <c r="C48">
        <v>1309.5870595444983</v>
      </c>
      <c r="D48">
        <v>1329.523540413476</v>
      </c>
      <c r="E48">
        <v>61064.013472081882</v>
      </c>
      <c r="F48">
        <v>61251.89866255963</v>
      </c>
      <c r="G48" s="6">
        <v>92.179601007413694</v>
      </c>
      <c r="H48">
        <v>93.59213218625203</v>
      </c>
      <c r="I48" s="3">
        <f t="shared" si="11"/>
        <v>-1.5092413708743625E-2</v>
      </c>
      <c r="J48">
        <f t="shared" ref="J48" si="38">AVERAGE(H45:H48)</f>
        <v>93.330966990850499</v>
      </c>
      <c r="K48" s="8">
        <f t="shared" ref="K48" si="39">AVERAGE(G45:G48)</f>
        <v>90.904995670115568</v>
      </c>
      <c r="L48">
        <f t="shared" si="12"/>
        <v>98.254347260515146</v>
      </c>
      <c r="M48">
        <f t="shared" si="9"/>
        <v>128.43176593174402</v>
      </c>
      <c r="N48">
        <f t="shared" si="10"/>
        <v>120.38681067204622</v>
      </c>
      <c r="O48">
        <f t="shared" si="2"/>
        <v>145.94971716563293</v>
      </c>
      <c r="P48">
        <f t="shared" si="3"/>
        <v>147.95740173212411</v>
      </c>
      <c r="Q48">
        <f t="shared" si="4"/>
        <v>133.19695257467657</v>
      </c>
      <c r="R48">
        <f t="shared" si="5"/>
        <v>131.53402258193751</v>
      </c>
      <c r="S48" s="5"/>
      <c r="T48" s="10">
        <f t="shared" si="29"/>
        <v>-1.4995207127192045E-2</v>
      </c>
      <c r="U48" s="10">
        <f t="shared" si="30"/>
        <v>-3.0674182283363383E-3</v>
      </c>
      <c r="W48">
        <f t="shared" si="13"/>
        <v>0.87997269488361918</v>
      </c>
      <c r="X48">
        <f t="shared" si="14"/>
        <v>0.91262220414936657</v>
      </c>
      <c r="Y48">
        <f t="shared" si="15"/>
        <v>1.0371028663225346</v>
      </c>
      <c r="AA48" s="3">
        <f t="shared" si="17"/>
        <v>6.6825885782568095E-2</v>
      </c>
      <c r="AB48" s="3">
        <f t="shared" si="18"/>
        <v>-1.3569341871291329E-2</v>
      </c>
      <c r="AD48" s="4">
        <f t="shared" si="33"/>
        <v>0.29640187715691546</v>
      </c>
      <c r="AE48" s="4">
        <f t="shared" si="33"/>
        <v>4.3762373110938002</v>
      </c>
      <c r="AF48" s="4">
        <f t="shared" si="33"/>
        <v>-1.9271924270232166</v>
      </c>
      <c r="AG48" s="4">
        <f t="shared" si="33"/>
        <v>3.8198982289953776</v>
      </c>
      <c r="AH48" s="4">
        <f t="shared" si="33"/>
        <v>3.7677881246786615</v>
      </c>
      <c r="AI48" s="4">
        <f t="shared" si="33"/>
        <v>4.7055754485378687</v>
      </c>
      <c r="AJ48" s="4">
        <f t="shared" si="33"/>
        <v>1.1312873785781719</v>
      </c>
      <c r="AK48" s="5">
        <f t="shared" si="24"/>
        <v>3.1594872687892486</v>
      </c>
    </row>
    <row r="49" spans="1:37" x14ac:dyDescent="0.3">
      <c r="A49" t="s">
        <v>157</v>
      </c>
      <c r="B49">
        <v>1.0393219409882739E-2</v>
      </c>
      <c r="C49">
        <v>1326.261479779052</v>
      </c>
      <c r="D49">
        <v>1332.2223443026412</v>
      </c>
      <c r="E49">
        <v>60292.394346487643</v>
      </c>
      <c r="F49">
        <v>61055.444729662195</v>
      </c>
      <c r="G49" s="6">
        <v>92.039932155626801</v>
      </c>
      <c r="H49">
        <v>93.639764085997115</v>
      </c>
      <c r="I49" s="3">
        <f t="shared" si="11"/>
        <v>-1.7084963273733333E-2</v>
      </c>
      <c r="L49">
        <f t="shared" si="12"/>
        <v>98.415137189401662</v>
      </c>
      <c r="M49">
        <f t="shared" si="9"/>
        <v>130.0670334926167</v>
      </c>
      <c r="N49">
        <f t="shared" si="10"/>
        <v>120.63118422615784</v>
      </c>
      <c r="O49">
        <f t="shared" si="2"/>
        <v>144.10546247720566</v>
      </c>
      <c r="P49">
        <f t="shared" si="3"/>
        <v>147.48285622241357</v>
      </c>
      <c r="Q49">
        <f t="shared" si="4"/>
        <v>132.99513497919662</v>
      </c>
      <c r="R49">
        <f t="shared" si="5"/>
        <v>131.600964270628</v>
      </c>
      <c r="S49" s="5"/>
      <c r="T49" s="10">
        <f t="shared" si="29"/>
        <v>-4.4743766302084431E-3</v>
      </c>
      <c r="U49" s="10">
        <f t="shared" si="30"/>
        <v>-1.2497663174073081E-2</v>
      </c>
      <c r="W49">
        <f t="shared" si="13"/>
        <v>0.90258225647199508</v>
      </c>
      <c r="X49">
        <f t="shared" si="14"/>
        <v>0.9229014132634531</v>
      </c>
      <c r="Y49">
        <f t="shared" si="15"/>
        <v>1.022512249322163</v>
      </c>
      <c r="AA49" s="3">
        <f t="shared" si="17"/>
        <v>7.8220646899798796E-2</v>
      </c>
      <c r="AB49" s="3">
        <f t="shared" si="18"/>
        <v>-2.2900246386024614E-2</v>
      </c>
      <c r="AD49" s="4">
        <f t="shared" si="33"/>
        <v>0.40019393709378459</v>
      </c>
      <c r="AE49" s="4">
        <f t="shared" si="33"/>
        <v>4.7867636451261131</v>
      </c>
      <c r="AF49" s="4">
        <f t="shared" si="33"/>
        <v>-1.5517662829185874</v>
      </c>
      <c r="AG49" s="4">
        <f t="shared" si="33"/>
        <v>2.567654879751613</v>
      </c>
      <c r="AH49" s="4">
        <f t="shared" si="33"/>
        <v>2.3646619005774694</v>
      </c>
      <c r="AI49" s="4">
        <f t="shared" si="33"/>
        <v>4.4473206479686889</v>
      </c>
      <c r="AJ49" s="4">
        <f t="shared" si="33"/>
        <v>0.60320050129185621</v>
      </c>
      <c r="AK49" s="5">
        <f t="shared" si="24"/>
        <v>6.3728729310469694</v>
      </c>
    </row>
    <row r="50" spans="1:37" x14ac:dyDescent="0.3">
      <c r="A50" t="s">
        <v>158</v>
      </c>
      <c r="B50">
        <v>1.041148394012986E-2</v>
      </c>
      <c r="C50">
        <v>1332.279449676962</v>
      </c>
      <c r="D50">
        <v>1335.5832754981393</v>
      </c>
      <c r="E50">
        <v>59891.33803879386</v>
      </c>
      <c r="F50">
        <v>60451.740388459802</v>
      </c>
      <c r="G50" s="6">
        <v>92.791925246671894</v>
      </c>
      <c r="H50">
        <v>93.434097407620499</v>
      </c>
      <c r="I50" s="3">
        <f t="shared" si="11"/>
        <v>-6.872995820220002E-3</v>
      </c>
      <c r="L50">
        <f t="shared" si="12"/>
        <v>98.588087088665901</v>
      </c>
      <c r="M50">
        <f t="shared" si="9"/>
        <v>130.65721838767934</v>
      </c>
      <c r="N50">
        <f t="shared" si="10"/>
        <v>120.93551263796496</v>
      </c>
      <c r="O50">
        <f t="shared" si="2"/>
        <v>143.14689373356811</v>
      </c>
      <c r="P50">
        <f t="shared" si="3"/>
        <v>146.02457447622979</v>
      </c>
      <c r="Q50">
        <f t="shared" si="4"/>
        <v>134.08174402273502</v>
      </c>
      <c r="R50">
        <f t="shared" si="5"/>
        <v>131.31192111191348</v>
      </c>
      <c r="S50" s="5"/>
      <c r="T50" s="10">
        <f t="shared" si="29"/>
        <v>-2.473695112680252E-3</v>
      </c>
      <c r="U50" s="10">
        <f t="shared" si="30"/>
        <v>-9.270243438234016E-3</v>
      </c>
      <c r="W50">
        <f t="shared" si="13"/>
        <v>0.9127492394691068</v>
      </c>
      <c r="X50">
        <f t="shared" si="14"/>
        <v>0.93667239662422874</v>
      </c>
      <c r="Y50">
        <f t="shared" si="15"/>
        <v>1.0262099995493139</v>
      </c>
      <c r="AA50" s="3">
        <f t="shared" si="17"/>
        <v>8.0387518419155146E-2</v>
      </c>
      <c r="AB50" s="3">
        <f t="shared" si="18"/>
        <v>-1.9706825053135923E-2</v>
      </c>
      <c r="AD50" s="4">
        <f t="shared" si="33"/>
        <v>0.49257585887318989</v>
      </c>
      <c r="AE50" s="4">
        <f t="shared" si="33"/>
        <v>4.2016063389993308</v>
      </c>
      <c r="AF50" s="4">
        <f t="shared" si="33"/>
        <v>-0.93447581806276325</v>
      </c>
      <c r="AG50" s="4">
        <f t="shared" si="33"/>
        <v>1.4848900008364474</v>
      </c>
      <c r="AH50" s="4">
        <f t="shared" si="33"/>
        <v>1.255449593440594</v>
      </c>
      <c r="AI50" s="4">
        <f t="shared" si="33"/>
        <v>3.7796091115166019</v>
      </c>
      <c r="AJ50" s="4">
        <f t="shared" si="33"/>
        <v>0.33530672587023247</v>
      </c>
      <c r="AK50" s="5">
        <f t="shared" si="24"/>
        <v>10.272094532870641</v>
      </c>
    </row>
    <row r="51" spans="1:37" x14ac:dyDescent="0.3">
      <c r="A51" t="s">
        <v>159</v>
      </c>
      <c r="B51">
        <v>1.043053795049596E-2</v>
      </c>
      <c r="C51">
        <v>1369.1662359516829</v>
      </c>
      <c r="D51">
        <v>1341.8606946975319</v>
      </c>
      <c r="E51">
        <v>61158.284621974686</v>
      </c>
      <c r="F51">
        <v>61725.540332989025</v>
      </c>
      <c r="G51" s="6">
        <v>96.972471504140401</v>
      </c>
      <c r="H51">
        <v>94.70537842272428</v>
      </c>
      <c r="I51" s="3">
        <f t="shared" si="11"/>
        <v>2.3938377304156769E-2</v>
      </c>
      <c r="L51">
        <f t="shared" si="12"/>
        <v>98.768512707546307</v>
      </c>
      <c r="M51">
        <f t="shared" si="9"/>
        <v>134.27472137557311</v>
      </c>
      <c r="N51">
        <f t="shared" si="10"/>
        <v>121.50392564735877</v>
      </c>
      <c r="O51">
        <f t="shared" si="2"/>
        <v>146.17503559593922</v>
      </c>
      <c r="P51">
        <f t="shared" si="3"/>
        <v>149.10150979144916</v>
      </c>
      <c r="Q51">
        <f t="shared" si="4"/>
        <v>140.12251676970635</v>
      </c>
      <c r="R51">
        <f t="shared" si="5"/>
        <v>133.09857456068715</v>
      </c>
      <c r="S51" s="5"/>
      <c r="T51" s="10">
        <f t="shared" si="29"/>
        <v>2.0349013397628291E-2</v>
      </c>
      <c r="U51" s="10">
        <f t="shared" si="30"/>
        <v>-9.1899675232356426E-3</v>
      </c>
      <c r="W51">
        <f t="shared" si="13"/>
        <v>0.91858860049631685</v>
      </c>
      <c r="X51">
        <f t="shared" si="14"/>
        <v>0.9585940321371742</v>
      </c>
      <c r="Y51">
        <f t="shared" si="15"/>
        <v>1.0435509776838536</v>
      </c>
      <c r="AA51" s="3">
        <f t="shared" si="17"/>
        <v>0.10510603390115203</v>
      </c>
      <c r="AB51" s="3">
        <f t="shared" si="18"/>
        <v>-1.9627394783615859E-2</v>
      </c>
      <c r="AD51" s="4">
        <f t="shared" si="33"/>
        <v>0.57141117466967817</v>
      </c>
      <c r="AE51" s="4">
        <f t="shared" si="33"/>
        <v>3.9566156890693982</v>
      </c>
      <c r="AF51" s="4">
        <f t="shared" si="33"/>
        <v>-0.14421810719618122</v>
      </c>
      <c r="AG51" s="4">
        <f t="shared" si="33"/>
        <v>1.0132805629986086</v>
      </c>
      <c r="AH51" s="4">
        <f t="shared" si="33"/>
        <v>0.84627419024261297</v>
      </c>
      <c r="AI51" s="4">
        <f t="shared" si="33"/>
        <v>3.871814273336982</v>
      </c>
      <c r="AJ51" s="4">
        <f t="shared" si="33"/>
        <v>0.52421232846087129</v>
      </c>
      <c r="AK51" s="5">
        <f t="shared" si="24"/>
        <v>6.3859656920029595</v>
      </c>
    </row>
    <row r="52" spans="1:37" x14ac:dyDescent="0.3">
      <c r="A52" t="s">
        <v>160</v>
      </c>
      <c r="B52">
        <v>1.0449872057643091E-2</v>
      </c>
      <c r="C52">
        <v>1418.8637119930747</v>
      </c>
      <c r="D52">
        <v>1346.2288078245358</v>
      </c>
      <c r="E52">
        <v>62212.829544843567</v>
      </c>
      <c r="F52">
        <v>61878.3481810843</v>
      </c>
      <c r="G52" s="6">
        <v>101.37433912382301</v>
      </c>
      <c r="H52">
        <v>95.221286569822979</v>
      </c>
      <c r="I52" s="3">
        <f t="shared" si="11"/>
        <v>6.4618456394077109E-2</v>
      </c>
      <c r="J52">
        <f t="shared" ref="J52" si="40">AVERAGE(H49:H52)</f>
        <v>94.250131621541215</v>
      </c>
      <c r="K52" s="8">
        <f t="shared" ref="K52" si="41">AVERAGE(G49:G52)</f>
        <v>95.794667007565522</v>
      </c>
      <c r="L52">
        <f t="shared" si="12"/>
        <v>98.951590609809216</v>
      </c>
      <c r="M52">
        <f t="shared" si="9"/>
        <v>139.14857421630484</v>
      </c>
      <c r="N52">
        <f t="shared" si="10"/>
        <v>121.89945321195621</v>
      </c>
      <c r="O52">
        <f t="shared" si="2"/>
        <v>148.6955140984133</v>
      </c>
      <c r="P52">
        <f t="shared" si="3"/>
        <v>149.47062573172408</v>
      </c>
      <c r="Q52">
        <f t="shared" si="4"/>
        <v>146.48309271244352</v>
      </c>
      <c r="R52">
        <f t="shared" si="5"/>
        <v>133.82362988623143</v>
      </c>
      <c r="S52" s="5"/>
      <c r="T52" s="10">
        <f t="shared" si="29"/>
        <v>5.3954352890363877E-2</v>
      </c>
      <c r="U52" s="10">
        <f t="shared" si="30"/>
        <v>5.4054669135708E-3</v>
      </c>
      <c r="W52">
        <f t="shared" si="13"/>
        <v>0.93579537392237755</v>
      </c>
      <c r="X52">
        <f t="shared" si="14"/>
        <v>0.98512112890974302</v>
      </c>
      <c r="Y52">
        <f t="shared" si="15"/>
        <v>1.0527099795125263</v>
      </c>
      <c r="AA52" s="3">
        <f t="shared" si="17"/>
        <v>0.14150285788695216</v>
      </c>
      <c r="AB52" s="3">
        <f t="shared" si="18"/>
        <v>-5.1857121057483635E-3</v>
      </c>
      <c r="AD52" s="4">
        <f t="shared" si="33"/>
        <v>0.63486504082503892</v>
      </c>
      <c r="AE52" s="4">
        <f t="shared" si="33"/>
        <v>4.8955161092713695</v>
      </c>
      <c r="AF52" s="4">
        <f t="shared" si="33"/>
        <v>0.5060805726956108</v>
      </c>
      <c r="AG52" s="4">
        <f t="shared" si="33"/>
        <v>1.1020560636129773</v>
      </c>
      <c r="AH52" s="4">
        <f t="shared" si="33"/>
        <v>0.8381765662538232</v>
      </c>
      <c r="AI52" s="4">
        <f t="shared" si="33"/>
        <v>5.3788807770191571</v>
      </c>
      <c r="AJ52" s="4">
        <f t="shared" si="33"/>
        <v>0.98484421658335819</v>
      </c>
      <c r="AK52" s="5">
        <f t="shared" si="24"/>
        <v>4.461656459414141</v>
      </c>
    </row>
    <row r="53" spans="1:37" x14ac:dyDescent="0.3">
      <c r="A53" t="s">
        <v>161</v>
      </c>
      <c r="B53">
        <v>1.046908106634504E-2</v>
      </c>
      <c r="C53">
        <v>1464.4790656862085</v>
      </c>
      <c r="D53">
        <v>1360.4980710653995</v>
      </c>
      <c r="E53">
        <v>62093.102385386992</v>
      </c>
      <c r="F53">
        <v>61973.207363527377</v>
      </c>
      <c r="G53" s="6">
        <v>101.434705454286</v>
      </c>
      <c r="H53">
        <v>95.624678764181553</v>
      </c>
      <c r="I53" s="3">
        <f t="shared" si="11"/>
        <v>6.0758653155138558E-2</v>
      </c>
      <c r="L53">
        <f t="shared" si="12"/>
        <v>99.133483933919862</v>
      </c>
      <c r="M53">
        <f t="shared" si="9"/>
        <v>143.62209156340506</v>
      </c>
      <c r="N53">
        <f t="shared" si="10"/>
        <v>123.19151840673509</v>
      </c>
      <c r="O53">
        <f t="shared" si="2"/>
        <v>148.40935300178438</v>
      </c>
      <c r="P53">
        <f t="shared" si="3"/>
        <v>149.69976341514564</v>
      </c>
      <c r="Q53">
        <f t="shared" si="4"/>
        <v>146.57032037635088</v>
      </c>
      <c r="R53">
        <f t="shared" si="5"/>
        <v>134.3905557245759</v>
      </c>
      <c r="S53" s="5"/>
      <c r="T53" s="10">
        <f t="shared" si="29"/>
        <v>7.6428623334527712E-2</v>
      </c>
      <c r="U53" s="10">
        <f t="shared" si="30"/>
        <v>1.9346267033804043E-3</v>
      </c>
      <c r="W53">
        <f t="shared" si="13"/>
        <v>0.96774285891319967</v>
      </c>
      <c r="X53">
        <f t="shared" si="14"/>
        <v>0.98760837785330557</v>
      </c>
      <c r="Y53">
        <f t="shared" si="15"/>
        <v>1.0205276833170491</v>
      </c>
      <c r="AA53" s="3">
        <f t="shared" si="17"/>
        <v>0.16584399170416431</v>
      </c>
      <c r="AB53" s="3">
        <f t="shared" si="18"/>
        <v>-8.6199896641300233E-3</v>
      </c>
      <c r="AD53" s="4">
        <f t="shared" si="33"/>
        <v>0.68162513077247855</v>
      </c>
      <c r="AE53" s="4">
        <f t="shared" si="33"/>
        <v>6.4339831924982827</v>
      </c>
      <c r="AF53" s="4">
        <f t="shared" si="33"/>
        <v>1.1730296808178942</v>
      </c>
      <c r="AG53" s="4">
        <f t="shared" si="33"/>
        <v>1.5652604904589085</v>
      </c>
      <c r="AH53" s="4">
        <f t="shared" si="33"/>
        <v>0.96875466475982996</v>
      </c>
      <c r="AI53" s="4">
        <f t="shared" si="33"/>
        <v>7.124251238311774</v>
      </c>
      <c r="AJ53" s="4">
        <f t="shared" si="33"/>
        <v>1.4253120121073382</v>
      </c>
      <c r="AK53" s="5">
        <f t="shared" si="24"/>
        <v>3.9983801285576037</v>
      </c>
    </row>
    <row r="54" spans="1:37" x14ac:dyDescent="0.3">
      <c r="A54" t="s">
        <v>162</v>
      </c>
      <c r="B54">
        <v>1.048797230347283E-2</v>
      </c>
      <c r="C54">
        <v>1474.7075409940471</v>
      </c>
      <c r="D54">
        <v>1380.7701518022939</v>
      </c>
      <c r="E54">
        <v>63080.288684232553</v>
      </c>
      <c r="F54">
        <v>62991.106974098671</v>
      </c>
      <c r="G54" s="6">
        <v>100.17706272711899</v>
      </c>
      <c r="H54">
        <v>97.091255542024285</v>
      </c>
      <c r="I54" s="3">
        <f t="shared" si="11"/>
        <v>3.1782544863260827E-2</v>
      </c>
      <c r="L54">
        <f t="shared" si="12"/>
        <v>99.312368225715048</v>
      </c>
      <c r="M54">
        <f t="shared" si="9"/>
        <v>144.62520253415022</v>
      </c>
      <c r="N54">
        <f t="shared" si="10"/>
        <v>125.02713174596335</v>
      </c>
      <c r="O54">
        <f t="shared" si="2"/>
        <v>150.76883697465115</v>
      </c>
      <c r="P54">
        <f t="shared" si="3"/>
        <v>152.15855709979476</v>
      </c>
      <c r="Q54">
        <f t="shared" si="4"/>
        <v>144.75306171114056</v>
      </c>
      <c r="R54">
        <f t="shared" si="5"/>
        <v>136.45167708711762</v>
      </c>
      <c r="S54" s="5"/>
      <c r="T54" s="10">
        <f t="shared" si="29"/>
        <v>6.8032604173213329E-2</v>
      </c>
      <c r="U54" s="10">
        <f t="shared" si="30"/>
        <v>1.415782551186906E-3</v>
      </c>
      <c r="W54">
        <f t="shared" si="13"/>
        <v>0.9592512977895169</v>
      </c>
      <c r="X54">
        <f t="shared" si="14"/>
        <v>0.96009934556620591</v>
      </c>
      <c r="Y54">
        <f t="shared" si="15"/>
        <v>1.0008840725872805</v>
      </c>
      <c r="AA54" s="3">
        <f t="shared" si="17"/>
        <v>0.15675054297820146</v>
      </c>
      <c r="AB54" s="3">
        <f t="shared" si="18"/>
        <v>-9.1333681892905583E-3</v>
      </c>
      <c r="AD54" s="4">
        <f t="shared" si="33"/>
        <v>0.71144107973326598</v>
      </c>
      <c r="AE54" s="4">
        <f t="shared" si="33"/>
        <v>8.4954775151410367</v>
      </c>
      <c r="AF54" s="4">
        <f t="shared" si="33"/>
        <v>1.9487184106169009</v>
      </c>
      <c r="AG54" s="4">
        <f t="shared" si="33"/>
        <v>2.8148637509471497</v>
      </c>
      <c r="AH54" s="4">
        <f t="shared" si="33"/>
        <v>1.9736732923530509</v>
      </c>
      <c r="AI54" s="4">
        <f t="shared" si="33"/>
        <v>8.4869562339727764</v>
      </c>
      <c r="AJ54" s="4">
        <f t="shared" si="33"/>
        <v>2.2972973779950001</v>
      </c>
      <c r="AK54" s="5">
        <f t="shared" si="24"/>
        <v>2.6943219956050668</v>
      </c>
    </row>
    <row r="55" spans="1:37" x14ac:dyDescent="0.3">
      <c r="A55" t="s">
        <v>163</v>
      </c>
      <c r="B55">
        <v>1.050645810875293E-2</v>
      </c>
      <c r="C55">
        <v>1450.4224392871788</v>
      </c>
      <c r="D55">
        <v>1392.2728128896549</v>
      </c>
      <c r="E55">
        <v>63495.455929090982</v>
      </c>
      <c r="F55">
        <v>63705.29291009382</v>
      </c>
      <c r="G55" s="6">
        <v>98.843192682561707</v>
      </c>
      <c r="H55">
        <v>98.538236778433927</v>
      </c>
      <c r="I55" s="3">
        <f t="shared" si="11"/>
        <v>3.0947976551831597E-3</v>
      </c>
      <c r="L55">
        <f t="shared" si="12"/>
        <v>99.487413415367044</v>
      </c>
      <c r="M55">
        <f t="shared" si="9"/>
        <v>142.2435521693933</v>
      </c>
      <c r="N55">
        <f t="shared" si="10"/>
        <v>126.06868433262773</v>
      </c>
      <c r="O55">
        <f t="shared" si="2"/>
        <v>151.76113241214685</v>
      </c>
      <c r="P55">
        <f t="shared" si="3"/>
        <v>153.88371334394</v>
      </c>
      <c r="Q55">
        <f t="shared" si="4"/>
        <v>142.82565669827457</v>
      </c>
      <c r="R55">
        <f t="shared" si="5"/>
        <v>138.48525895110151</v>
      </c>
      <c r="S55" s="5"/>
      <c r="T55" s="10">
        <f t="shared" si="29"/>
        <v>4.1765971337782926E-2</v>
      </c>
      <c r="U55" s="10">
        <f t="shared" si="30"/>
        <v>-3.2938704370919503E-3</v>
      </c>
      <c r="W55">
        <f t="shared" ref="W55:W118" si="42">M55/O55</f>
        <v>0.93728578528983242</v>
      </c>
      <c r="X55">
        <f t="shared" ref="X55:X118" si="43">Q55/O55</f>
        <v>0.9411214480819392</v>
      </c>
      <c r="Y55">
        <f t="shared" si="15"/>
        <v>1.0040923087198221</v>
      </c>
      <c r="AA55" s="3">
        <f t="shared" si="17"/>
        <v>0.1283020277588427</v>
      </c>
      <c r="AB55" s="3">
        <f t="shared" si="18"/>
        <v>-1.3793408578912092E-2</v>
      </c>
      <c r="AD55" s="4">
        <f t="shared" ref="AD55:AJ70" si="44">(AVERAGE(L52:L55)/AVERAGE(L48:L51)-1)*100</f>
        <v>0.72552860152690357</v>
      </c>
      <c r="AE55" s="4">
        <f t="shared" si="44"/>
        <v>8.8280411974577699</v>
      </c>
      <c r="AF55" s="4">
        <f t="shared" si="44"/>
        <v>2.6329835141706059</v>
      </c>
      <c r="AG55" s="4">
        <f t="shared" si="44"/>
        <v>3.4964666710048942</v>
      </c>
      <c r="AH55" s="4">
        <f t="shared" si="44"/>
        <v>2.4800460712467665</v>
      </c>
      <c r="AI55" s="4">
        <f t="shared" si="44"/>
        <v>7.4456060399041846</v>
      </c>
      <c r="AJ55" s="4">
        <f t="shared" si="44"/>
        <v>2.9581599389614466</v>
      </c>
      <c r="AK55" s="5">
        <f t="shared" si="24"/>
        <v>1.5169721020960734</v>
      </c>
    </row>
    <row r="56" spans="1:37" x14ac:dyDescent="0.3">
      <c r="A56" t="s">
        <v>164</v>
      </c>
      <c r="B56">
        <v>1.052438739098417E-2</v>
      </c>
      <c r="C56">
        <v>1437.3608595660905</v>
      </c>
      <c r="D56">
        <v>1397.2002205459194</v>
      </c>
      <c r="E56">
        <v>63588.952907775958</v>
      </c>
      <c r="F56">
        <v>63727.148494124354</v>
      </c>
      <c r="G56" s="6">
        <v>99.740433580247696</v>
      </c>
      <c r="H56">
        <v>99.133682706261027</v>
      </c>
      <c r="I56" s="3">
        <f t="shared" si="11"/>
        <v>6.1205319667635913E-3</v>
      </c>
      <c r="J56">
        <f t="shared" ref="J56" si="45">AVERAGE(H53:H56)</f>
        <v>97.596963447725201</v>
      </c>
      <c r="K56" s="8">
        <f t="shared" ref="K56" si="46">AVERAGE(G53:G56)</f>
        <v>100.04884861105361</v>
      </c>
      <c r="L56">
        <f t="shared" si="12"/>
        <v>99.657188794958955</v>
      </c>
      <c r="M56">
        <f t="shared" si="9"/>
        <v>140.96259743086591</v>
      </c>
      <c r="N56">
        <f t="shared" si="10"/>
        <v>126.51485536652625</v>
      </c>
      <c r="O56">
        <f t="shared" si="2"/>
        <v>151.98460048800715</v>
      </c>
      <c r="P56">
        <f t="shared" si="3"/>
        <v>153.93650673479164</v>
      </c>
      <c r="Q56">
        <f t="shared" si="4"/>
        <v>144.1221447714604</v>
      </c>
      <c r="R56">
        <f t="shared" si="5"/>
        <v>139.32209636774749</v>
      </c>
      <c r="S56" s="5"/>
      <c r="T56" s="10">
        <f t="shared" si="29"/>
        <v>2.8743653507640854E-2</v>
      </c>
      <c r="U56" s="10">
        <f t="shared" si="30"/>
        <v>-2.1685512315232636E-3</v>
      </c>
      <c r="W56">
        <f t="shared" si="42"/>
        <v>0.92747947475105574</v>
      </c>
      <c r="X56">
        <f t="shared" si="43"/>
        <v>0.94826807655972245</v>
      </c>
      <c r="Y56">
        <f t="shared" si="15"/>
        <v>1.0224140828714798</v>
      </c>
      <c r="AA56" s="3">
        <f t="shared" si="17"/>
        <v>0.11419798902257838</v>
      </c>
      <c r="AB56" s="3">
        <f t="shared" si="18"/>
        <v>-1.2679943752051726E-2</v>
      </c>
      <c r="AD56" s="4">
        <f t="shared" si="44"/>
        <v>0.72636365121963031</v>
      </c>
      <c r="AE56" s="4">
        <f t="shared" si="44"/>
        <v>6.9841931133426849</v>
      </c>
      <c r="AF56" s="4">
        <f t="shared" si="44"/>
        <v>3.2645548500693788</v>
      </c>
      <c r="AG56" s="4">
        <f t="shared" si="44"/>
        <v>3.5733032939358811</v>
      </c>
      <c r="AH56" s="4">
        <f t="shared" si="44"/>
        <v>2.9724002272461636</v>
      </c>
      <c r="AI56" s="4">
        <f t="shared" si="44"/>
        <v>4.4409378271048405</v>
      </c>
      <c r="AJ56" s="4">
        <f t="shared" si="44"/>
        <v>3.5510102411560274</v>
      </c>
      <c r="AK56" s="5">
        <f t="shared" si="24"/>
        <v>0.25061250897972581</v>
      </c>
    </row>
    <row r="57" spans="1:37" x14ac:dyDescent="0.3">
      <c r="A57" t="s">
        <v>165</v>
      </c>
      <c r="B57">
        <v>1.054147988868172E-2</v>
      </c>
      <c r="C57">
        <v>1444.1899251611865</v>
      </c>
      <c r="D57">
        <v>1401.2834015490955</v>
      </c>
      <c r="E57">
        <v>62139.297892020011</v>
      </c>
      <c r="F57">
        <v>63106.498415947164</v>
      </c>
      <c r="G57" s="6">
        <v>100.807044239921</v>
      </c>
      <c r="H57">
        <v>98.984672129159165</v>
      </c>
      <c r="I57" s="3">
        <f t="shared" si="11"/>
        <v>1.8410649563842866E-2</v>
      </c>
      <c r="L57">
        <f t="shared" si="12"/>
        <v>99.81904052150044</v>
      </c>
      <c r="M57">
        <f t="shared" si="9"/>
        <v>141.63232682964829</v>
      </c>
      <c r="N57">
        <f t="shared" si="10"/>
        <v>126.8845826586178</v>
      </c>
      <c r="O57">
        <f t="shared" si="2"/>
        <v>148.51976535013904</v>
      </c>
      <c r="P57">
        <f t="shared" si="3"/>
        <v>152.43729160910496</v>
      </c>
      <c r="Q57">
        <f t="shared" si="4"/>
        <v>145.66336742701</v>
      </c>
      <c r="R57">
        <f t="shared" si="5"/>
        <v>139.11267747584256</v>
      </c>
      <c r="S57" s="5"/>
      <c r="T57" s="10">
        <f t="shared" si="29"/>
        <v>3.0619447546911926E-2</v>
      </c>
      <c r="U57" s="10">
        <f t="shared" si="30"/>
        <v>-1.5326480603505277E-2</v>
      </c>
      <c r="W57">
        <f t="shared" si="42"/>
        <v>0.9536261149870966</v>
      </c>
      <c r="X57">
        <f t="shared" si="43"/>
        <v>0.980767556988829</v>
      </c>
      <c r="Y57">
        <f t="shared" si="15"/>
        <v>1.0284613032038239</v>
      </c>
      <c r="AA57" s="3">
        <f t="shared" si="17"/>
        <v>0.11622959907358643</v>
      </c>
      <c r="AB57" s="3">
        <f t="shared" si="18"/>
        <v>-2.5699264383492459E-2</v>
      </c>
      <c r="AD57" s="4">
        <f t="shared" si="44"/>
        <v>0.71675212844755087</v>
      </c>
      <c r="AE57" s="4">
        <f t="shared" si="44"/>
        <v>3.9731549933969434</v>
      </c>
      <c r="AF57" s="4">
        <f t="shared" si="44"/>
        <v>3.4797509765719159</v>
      </c>
      <c r="AG57" s="4">
        <f t="shared" si="44"/>
        <v>2.8319883907675258</v>
      </c>
      <c r="AH57" s="4">
        <f t="shared" si="44"/>
        <v>3.0489151767931544</v>
      </c>
      <c r="AI57" s="4">
        <f t="shared" si="44"/>
        <v>1.7816518298465311</v>
      </c>
      <c r="AJ57" s="4">
        <f t="shared" si="44"/>
        <v>3.8952435603264668</v>
      </c>
      <c r="AK57" s="5">
        <f t="shared" si="24"/>
        <v>-0.542608362672652</v>
      </c>
    </row>
    <row r="58" spans="1:37" x14ac:dyDescent="0.3">
      <c r="A58" t="s">
        <v>166</v>
      </c>
      <c r="B58">
        <v>1.0557398047581251E-2</v>
      </c>
      <c r="C58">
        <v>1453.8244006814632</v>
      </c>
      <c r="D58">
        <v>1408.0507008704487</v>
      </c>
      <c r="E58">
        <v>62269.530350381319</v>
      </c>
      <c r="F58">
        <v>63489.294260119976</v>
      </c>
      <c r="G58" s="6">
        <v>101.27488232834099</v>
      </c>
      <c r="H58">
        <v>99.579544364322174</v>
      </c>
      <c r="I58" s="3">
        <f t="shared" si="11"/>
        <v>1.70249620526104E-2</v>
      </c>
      <c r="L58">
        <f t="shared" si="12"/>
        <v>99.969772237065911</v>
      </c>
      <c r="M58">
        <f t="shared" si="9"/>
        <v>142.57718398586184</v>
      </c>
      <c r="N58">
        <f t="shared" si="10"/>
        <v>127.49735374344375</v>
      </c>
      <c r="O58">
        <f t="shared" si="2"/>
        <v>148.83103526809666</v>
      </c>
      <c r="P58">
        <f t="shared" si="3"/>
        <v>153.36195647230673</v>
      </c>
      <c r="Q58">
        <f t="shared" si="4"/>
        <v>146.33938041681338</v>
      </c>
      <c r="R58">
        <f t="shared" si="5"/>
        <v>139.9487086270251</v>
      </c>
      <c r="S58" s="5"/>
      <c r="T58" s="10">
        <f t="shared" si="29"/>
        <v>3.250855937411723E-2</v>
      </c>
      <c r="U58" s="10">
        <f t="shared" si="30"/>
        <v>-1.9212119522721394E-2</v>
      </c>
      <c r="W58">
        <f t="shared" si="42"/>
        <v>0.9579801936405975</v>
      </c>
      <c r="X58">
        <f t="shared" si="43"/>
        <v>0.98325849950049105</v>
      </c>
      <c r="Y58">
        <f t="shared" si="15"/>
        <v>1.0263870861085642</v>
      </c>
      <c r="AA58" s="3">
        <f t="shared" si="17"/>
        <v>0.1182756331771595</v>
      </c>
      <c r="AB58" s="3">
        <f t="shared" si="18"/>
        <v>-2.9543971063177188E-2</v>
      </c>
      <c r="AD58" s="4">
        <f t="shared" si="44"/>
        <v>0.69856065460494055</v>
      </c>
      <c r="AE58" s="4">
        <f t="shared" si="44"/>
        <v>1.0228541126770851</v>
      </c>
      <c r="AF58" s="4">
        <f t="shared" si="44"/>
        <v>3.1209844522299024</v>
      </c>
      <c r="AG58" s="4">
        <f t="shared" si="44"/>
        <v>1.1863999326902741</v>
      </c>
      <c r="AH58" s="4">
        <f t="shared" si="44"/>
        <v>2.1965927926201667</v>
      </c>
      <c r="AI58" s="4">
        <f t="shared" si="44"/>
        <v>0.1767618096372825</v>
      </c>
      <c r="AJ58" s="4">
        <f t="shared" si="44"/>
        <v>3.5525413804775585</v>
      </c>
      <c r="AK58" s="5">
        <f t="shared" si="24"/>
        <v>-0.95024356067781512</v>
      </c>
    </row>
    <row r="59" spans="1:37" x14ac:dyDescent="0.3">
      <c r="A59" t="s">
        <v>167</v>
      </c>
      <c r="B59">
        <v>1.057186671427374E-2</v>
      </c>
      <c r="C59">
        <v>1469.4816325114173</v>
      </c>
      <c r="D59">
        <v>1415.3379619015884</v>
      </c>
      <c r="E59">
        <v>62271.370455975062</v>
      </c>
      <c r="F59">
        <v>63303.993726370754</v>
      </c>
      <c r="G59" s="6">
        <v>104.43070896928</v>
      </c>
      <c r="H59">
        <v>99.810534309551912</v>
      </c>
      <c r="I59" s="3">
        <f t="shared" si="11"/>
        <v>4.6289449221853733E-2</v>
      </c>
      <c r="L59">
        <f t="shared" si="12"/>
        <v>100.10677846789129</v>
      </c>
      <c r="M59">
        <f t="shared" si="9"/>
        <v>144.11269544259778</v>
      </c>
      <c r="N59">
        <f t="shared" si="10"/>
        <v>128.15720675650192</v>
      </c>
      <c r="O59">
        <f t="shared" si="2"/>
        <v>148.83543332311615</v>
      </c>
      <c r="P59">
        <f t="shared" si="3"/>
        <v>152.91435262472396</v>
      </c>
      <c r="Q59">
        <f t="shared" si="4"/>
        <v>150.89946189724034</v>
      </c>
      <c r="R59">
        <f t="shared" si="5"/>
        <v>140.27334100757162</v>
      </c>
      <c r="S59" s="5"/>
      <c r="T59" s="10">
        <f t="shared" si="29"/>
        <v>3.8254941270057907E-2</v>
      </c>
      <c r="U59" s="10">
        <f t="shared" si="30"/>
        <v>-1.6312134663401645E-2</v>
      </c>
      <c r="W59">
        <f t="shared" si="42"/>
        <v>0.96826872623627547</v>
      </c>
      <c r="X59">
        <f t="shared" si="43"/>
        <v>1.0138678574586688</v>
      </c>
      <c r="Y59">
        <f t="shared" si="15"/>
        <v>1.0470934669135088</v>
      </c>
      <c r="AA59" s="3">
        <f t="shared" si="17"/>
        <v>0.12449934802660922</v>
      </c>
      <c r="AB59" s="3">
        <f t="shared" si="18"/>
        <v>-2.6674535330363125E-2</v>
      </c>
      <c r="AD59" s="4">
        <f t="shared" si="44"/>
        <v>0.67221608358951634</v>
      </c>
      <c r="AE59" s="4">
        <f t="shared" si="44"/>
        <v>-6.2252853564570554E-2</v>
      </c>
      <c r="AF59" s="4">
        <f t="shared" si="44"/>
        <v>2.5932191559395967</v>
      </c>
      <c r="AG59" s="4">
        <f t="shared" si="44"/>
        <v>-0.24414893340981569</v>
      </c>
      <c r="AH59" s="4">
        <f t="shared" si="44"/>
        <v>1.2288982612085109</v>
      </c>
      <c r="AI59" s="4">
        <f t="shared" si="44"/>
        <v>1.1009075570483251</v>
      </c>
      <c r="AJ59" s="4">
        <f t="shared" si="44"/>
        <v>2.8547675243833615</v>
      </c>
      <c r="AK59" s="5">
        <f t="shared" si="24"/>
        <v>-0.61436174832270296</v>
      </c>
    </row>
    <row r="60" spans="1:37" x14ac:dyDescent="0.3">
      <c r="A60" t="s">
        <v>168</v>
      </c>
      <c r="B60">
        <v>1.0584664909200609E-2</v>
      </c>
      <c r="C60">
        <v>1510.0653262725834</v>
      </c>
      <c r="D60">
        <v>1426.4150448253476</v>
      </c>
      <c r="E60">
        <v>62926.982942895484</v>
      </c>
      <c r="F60">
        <v>63448.739883583032</v>
      </c>
      <c r="G60" s="6">
        <v>102.54898012899601</v>
      </c>
      <c r="H60">
        <v>100.30410149345603</v>
      </c>
      <c r="I60" s="3">
        <f t="shared" si="11"/>
        <v>2.2380726232679875E-2</v>
      </c>
      <c r="J60">
        <f t="shared" ref="J60" si="47">AVERAGE(H57:H60)</f>
        <v>99.669713074122328</v>
      </c>
      <c r="K60" s="8">
        <f t="shared" ref="K60" si="48">AVERAGE(G57:G60)</f>
        <v>102.2654039166345</v>
      </c>
      <c r="L60">
        <f t="shared" si="12"/>
        <v>100.22796672148544</v>
      </c>
      <c r="M60">
        <f t="shared" si="9"/>
        <v>148.09275573701808</v>
      </c>
      <c r="N60">
        <f t="shared" si="10"/>
        <v>129.16022373529603</v>
      </c>
      <c r="O60">
        <f t="shared" si="2"/>
        <v>150.40241936932551</v>
      </c>
      <c r="P60">
        <f t="shared" si="3"/>
        <v>153.26399509784665</v>
      </c>
      <c r="Q60">
        <f t="shared" si="4"/>
        <v>148.18041620428329</v>
      </c>
      <c r="R60">
        <f t="shared" si="5"/>
        <v>140.96699842937448</v>
      </c>
      <c r="S60" s="5"/>
      <c r="T60" s="10">
        <f t="shared" si="29"/>
        <v>5.864371786507494E-2</v>
      </c>
      <c r="U60" s="10">
        <f t="shared" si="30"/>
        <v>-8.2232829469092161E-3</v>
      </c>
      <c r="W60">
        <f t="shared" si="42"/>
        <v>0.98464344096330081</v>
      </c>
      <c r="X60">
        <f t="shared" si="43"/>
        <v>0.98522628043910709</v>
      </c>
      <c r="Y60">
        <f t="shared" si="15"/>
        <v>1.0005919294757462</v>
      </c>
      <c r="AA60" s="3">
        <f t="shared" si="17"/>
        <v>0.14658175291274511</v>
      </c>
      <c r="AB60" s="3">
        <f t="shared" si="18"/>
        <v>-1.8670893491287699E-2</v>
      </c>
      <c r="AD60" s="4">
        <f t="shared" si="44"/>
        <v>0.63711378131454666</v>
      </c>
      <c r="AE60" s="4">
        <f t="shared" si="44"/>
        <v>0.86822791113239095</v>
      </c>
      <c r="AF60" s="4">
        <f t="shared" si="44"/>
        <v>2.1759443674219447</v>
      </c>
      <c r="AG60" s="4">
        <f t="shared" si="44"/>
        <v>-1.0507577035069771</v>
      </c>
      <c r="AH60" s="4">
        <f t="shared" si="44"/>
        <v>0.3770930182439125</v>
      </c>
      <c r="AI60" s="4">
        <f t="shared" si="44"/>
        <v>2.2154730777541376</v>
      </c>
      <c r="AJ60" s="4">
        <f t="shared" si="44"/>
        <v>2.1237849551613674</v>
      </c>
      <c r="AK60" s="5">
        <f t="shared" si="24"/>
        <v>4.3172036966333809E-2</v>
      </c>
    </row>
    <row r="61" spans="1:37" x14ac:dyDescent="0.3">
      <c r="A61" t="s">
        <v>169</v>
      </c>
      <c r="B61">
        <v>1.059578733947639E-2</v>
      </c>
      <c r="C61">
        <v>1520.7129484769416</v>
      </c>
      <c r="D61">
        <v>1439.5108212360897</v>
      </c>
      <c r="E61">
        <v>61802.246025057415</v>
      </c>
      <c r="F61">
        <v>63111.381180190743</v>
      </c>
      <c r="G61" s="6">
        <v>104.226211011755</v>
      </c>
      <c r="H61">
        <v>100.53332143378724</v>
      </c>
      <c r="I61" s="3">
        <f t="shared" si="11"/>
        <v>3.6732990866117504E-2</v>
      </c>
      <c r="L61">
        <f t="shared" si="12"/>
        <v>100.33328687862844</v>
      </c>
      <c r="M61">
        <f t="shared" si="9"/>
        <v>149.13697262409957</v>
      </c>
      <c r="N61">
        <f t="shared" si="10"/>
        <v>130.34603106208706</v>
      </c>
      <c r="O61">
        <f t="shared" si="2"/>
        <v>147.71417426864502</v>
      </c>
      <c r="P61">
        <f t="shared" si="3"/>
        <v>152.44908620039968</v>
      </c>
      <c r="Q61">
        <f t="shared" si="4"/>
        <v>150.60396805204692</v>
      </c>
      <c r="R61">
        <f t="shared" si="5"/>
        <v>141.28914325184476</v>
      </c>
      <c r="S61" s="5"/>
      <c r="T61" s="10">
        <f t="shared" si="29"/>
        <v>5.6409528878098136E-2</v>
      </c>
      <c r="U61" s="10">
        <f t="shared" si="30"/>
        <v>-2.074324995986998E-2</v>
      </c>
      <c r="W61">
        <f t="shared" si="42"/>
        <v>1.0096321044510388</v>
      </c>
      <c r="X61">
        <f t="shared" si="43"/>
        <v>1.0195634156147146</v>
      </c>
      <c r="Y61">
        <f t="shared" si="15"/>
        <v>1.0098365643484324</v>
      </c>
      <c r="AA61" s="3">
        <f t="shared" si="17"/>
        <v>0.14416197723014612</v>
      </c>
      <c r="AB61" s="3">
        <f t="shared" si="18"/>
        <v>-3.105897221010856E-2</v>
      </c>
      <c r="AD61" s="4">
        <f t="shared" si="44"/>
        <v>0.59300416860441629</v>
      </c>
      <c r="AE61" s="4">
        <f t="shared" si="44"/>
        <v>2.5385163899859453</v>
      </c>
      <c r="AF61" s="4">
        <f t="shared" si="44"/>
        <v>2.1141053571537949</v>
      </c>
      <c r="AG61" s="4">
        <f t="shared" si="44"/>
        <v>-1.2024643659893863</v>
      </c>
      <c r="AH61" s="4">
        <f t="shared" si="44"/>
        <v>-6.9671325443665388E-2</v>
      </c>
      <c r="AI61" s="4">
        <f t="shared" si="44"/>
        <v>3.2317547526026891</v>
      </c>
      <c r="AJ61" s="4">
        <f t="shared" si="44"/>
        <v>1.6456355233540387</v>
      </c>
      <c r="AK61" s="5">
        <f t="shared" si="24"/>
        <v>0.96383385430080792</v>
      </c>
    </row>
    <row r="62" spans="1:37" x14ac:dyDescent="0.3">
      <c r="A62" t="s">
        <v>170</v>
      </c>
      <c r="B62">
        <v>1.060518828579351E-2</v>
      </c>
      <c r="C62">
        <v>1542.0957397705633</v>
      </c>
      <c r="D62">
        <v>1452.5100477896822</v>
      </c>
      <c r="E62">
        <v>62610.070622991647</v>
      </c>
      <c r="F62">
        <v>64281.849938612038</v>
      </c>
      <c r="G62" s="6">
        <v>105.484649858905</v>
      </c>
      <c r="H62">
        <v>102.01640935890268</v>
      </c>
      <c r="I62" s="3">
        <f t="shared" si="11"/>
        <v>3.399688855741579E-2</v>
      </c>
      <c r="L62">
        <f t="shared" si="12"/>
        <v>100.42230601553126</v>
      </c>
      <c r="M62">
        <f t="shared" si="9"/>
        <v>151.23399215890237</v>
      </c>
      <c r="N62">
        <f t="shared" si="10"/>
        <v>131.52309591157717</v>
      </c>
      <c r="O62">
        <f t="shared" si="2"/>
        <v>149.64496402326614</v>
      </c>
      <c r="P62">
        <f t="shared" si="3"/>
        <v>155.27641923147345</v>
      </c>
      <c r="Q62">
        <f t="shared" si="4"/>
        <v>152.42237708842893</v>
      </c>
      <c r="R62">
        <f t="shared" si="5"/>
        <v>143.37346931725509</v>
      </c>
      <c r="S62" s="5"/>
      <c r="T62" s="10">
        <f t="shared" si="29"/>
        <v>6.1676469720265192E-2</v>
      </c>
      <c r="U62" s="10">
        <f t="shared" si="30"/>
        <v>-2.6007019356426575E-2</v>
      </c>
      <c r="W62">
        <f t="shared" si="42"/>
        <v>1.0106186542661681</v>
      </c>
      <c r="X62">
        <f t="shared" si="43"/>
        <v>1.0185600169260021</v>
      </c>
      <c r="Y62">
        <f t="shared" si="15"/>
        <v>1.0078579221017847</v>
      </c>
      <c r="AA62" s="3">
        <f t="shared" si="17"/>
        <v>0.14986642544193773</v>
      </c>
      <c r="AB62" s="3">
        <f t="shared" si="18"/>
        <v>-3.6267291814685687E-2</v>
      </c>
      <c r="AD62" s="4">
        <f t="shared" si="44"/>
        <v>0.54067246154656523</v>
      </c>
      <c r="AE62" s="4">
        <f t="shared" si="44"/>
        <v>4.434272316067589</v>
      </c>
      <c r="AF62" s="4">
        <f t="shared" si="44"/>
        <v>2.4106338479361611</v>
      </c>
      <c r="AG62" s="4">
        <f t="shared" si="44"/>
        <v>-0.74855572826211247</v>
      </c>
      <c r="AH62" s="4">
        <f t="shared" si="44"/>
        <v>4.634549734108262E-2</v>
      </c>
      <c r="AI62" s="4">
        <f t="shared" si="44"/>
        <v>3.9995944309744624</v>
      </c>
      <c r="AJ62" s="4">
        <f t="shared" si="44"/>
        <v>1.6223231638508473</v>
      </c>
      <c r="AK62" s="5">
        <f t="shared" si="24"/>
        <v>1.4653500116960521</v>
      </c>
    </row>
    <row r="63" spans="1:37" x14ac:dyDescent="0.3">
      <c r="A63" t="s">
        <v>171</v>
      </c>
      <c r="B63">
        <v>1.061291907291298E-2</v>
      </c>
      <c r="C63">
        <v>1560.4219540614129</v>
      </c>
      <c r="D63">
        <v>1466.3902878795882</v>
      </c>
      <c r="E63">
        <v>63421.439189055898</v>
      </c>
      <c r="F63">
        <v>65135.444606140802</v>
      </c>
      <c r="G63" s="6">
        <v>106.35326816984301</v>
      </c>
      <c r="H63">
        <v>103.22933181166877</v>
      </c>
      <c r="I63" s="3">
        <f t="shared" si="11"/>
        <v>3.0262099960828306E-2</v>
      </c>
      <c r="L63">
        <f t="shared" si="12"/>
        <v>100.49551013496141</v>
      </c>
      <c r="M63">
        <f t="shared" si="9"/>
        <v>153.03125187299577</v>
      </c>
      <c r="N63">
        <f t="shared" si="10"/>
        <v>132.77993551237611</v>
      </c>
      <c r="O63">
        <f t="shared" si="2"/>
        <v>151.58422425201451</v>
      </c>
      <c r="P63">
        <f t="shared" si="3"/>
        <v>157.33832509721196</v>
      </c>
      <c r="Q63">
        <f t="shared" si="4"/>
        <v>153.67750632204539</v>
      </c>
      <c r="R63">
        <f t="shared" si="5"/>
        <v>145.07810586698963</v>
      </c>
      <c r="S63" s="5"/>
      <c r="T63" s="10">
        <f t="shared" si="29"/>
        <v>6.4124583311169658E-2</v>
      </c>
      <c r="U63" s="10">
        <f t="shared" si="30"/>
        <v>-2.6314480962694065E-2</v>
      </c>
      <c r="W63">
        <f t="shared" si="42"/>
        <v>1.0095460304535089</v>
      </c>
      <c r="X63">
        <f t="shared" si="43"/>
        <v>1.0138093662474448</v>
      </c>
      <c r="Y63">
        <f t="shared" si="15"/>
        <v>1.0042230226907245</v>
      </c>
      <c r="AA63" s="3">
        <f t="shared" si="17"/>
        <v>0.15251789573833663</v>
      </c>
      <c r="AB63" s="3">
        <f t="shared" si="18"/>
        <v>-3.6571514547661943E-2</v>
      </c>
      <c r="AD63" s="4">
        <f t="shared" si="44"/>
        <v>0.48211145698617841</v>
      </c>
      <c r="AE63" s="4">
        <f t="shared" si="44"/>
        <v>5.6580060622239747</v>
      </c>
      <c r="AF63" s="4">
        <f t="shared" si="44"/>
        <v>2.8985702379311418</v>
      </c>
      <c r="AG63" s="4">
        <f t="shared" si="44"/>
        <v>0.19642339884606841</v>
      </c>
      <c r="AH63" s="4">
        <f t="shared" si="44"/>
        <v>0.92674727663406564</v>
      </c>
      <c r="AI63" s="4">
        <f t="shared" si="44"/>
        <v>3.0424484124021545</v>
      </c>
      <c r="AJ63" s="4">
        <f t="shared" si="44"/>
        <v>2.157119161679355</v>
      </c>
      <c r="AK63" s="5">
        <f t="shared" si="24"/>
        <v>0.41042204179093894</v>
      </c>
    </row>
    <row r="64" spans="1:37" x14ac:dyDescent="0.3">
      <c r="A64" t="s">
        <v>172</v>
      </c>
      <c r="B64">
        <v>1.061911230393177E-2</v>
      </c>
      <c r="C64">
        <v>1556.704313764506</v>
      </c>
      <c r="D64">
        <v>1481.6006177060606</v>
      </c>
      <c r="E64">
        <v>63990.627141359248</v>
      </c>
      <c r="F64">
        <v>65289.627962842853</v>
      </c>
      <c r="G64" s="6">
        <v>106.852466689613</v>
      </c>
      <c r="H64">
        <v>103.9046774444559</v>
      </c>
      <c r="I64" s="3">
        <f t="shared" si="11"/>
        <v>2.8370130370048933E-2</v>
      </c>
      <c r="J64">
        <f t="shared" ref="J64" si="49">AVERAGE(H61:H64)</f>
        <v>102.42093501220364</v>
      </c>
      <c r="K64" s="8">
        <f t="shared" ref="K64" si="50">AVERAGE(G61:G64)</f>
        <v>105.72914893252899</v>
      </c>
      <c r="L64">
        <f t="shared" si="12"/>
        <v>100.5541548778772</v>
      </c>
      <c r="M64">
        <f t="shared" si="9"/>
        <v>152.66666129083407</v>
      </c>
      <c r="N64">
        <f t="shared" si="10"/>
        <v>134.1572131922504</v>
      </c>
      <c r="O64">
        <f t="shared" si="2"/>
        <v>152.94464614257271</v>
      </c>
      <c r="P64">
        <f t="shared" si="3"/>
        <v>157.71076365578872</v>
      </c>
      <c r="Q64">
        <f t="shared" si="4"/>
        <v>154.39883426050983</v>
      </c>
      <c r="R64">
        <f t="shared" si="5"/>
        <v>146.02723402166035</v>
      </c>
      <c r="S64" s="5"/>
      <c r="T64" s="10">
        <f t="shared" si="29"/>
        <v>5.0690918430317033E-2</v>
      </c>
      <c r="U64" s="10">
        <f t="shared" si="30"/>
        <v>-1.9895975241624675E-2</v>
      </c>
      <c r="W64">
        <f t="shared" si="42"/>
        <v>0.99818244797219313</v>
      </c>
      <c r="X64">
        <f t="shared" si="43"/>
        <v>1.0095079373787399</v>
      </c>
      <c r="Y64">
        <f t="shared" si="15"/>
        <v>1.0113461115546105</v>
      </c>
      <c r="AA64" s="3">
        <f t="shared" si="17"/>
        <v>0.13796834071127595</v>
      </c>
      <c r="AB64" s="3">
        <f t="shared" si="18"/>
        <v>-3.0220622884169712E-2</v>
      </c>
      <c r="AD64" s="4">
        <f t="shared" si="44"/>
        <v>0.42029516274422196</v>
      </c>
      <c r="AE64" s="4">
        <f t="shared" si="44"/>
        <v>5.1445430647854007</v>
      </c>
      <c r="AF64" s="4">
        <f t="shared" si="44"/>
        <v>3.3431561364389406</v>
      </c>
      <c r="AG64" s="4">
        <f t="shared" si="44"/>
        <v>0.88827625976677371</v>
      </c>
      <c r="AH64" s="4">
        <f t="shared" si="44"/>
        <v>1.7642800087651844</v>
      </c>
      <c r="AI64" s="4">
        <f t="shared" si="44"/>
        <v>3.3870154355603033</v>
      </c>
      <c r="AJ64" s="4">
        <f t="shared" si="44"/>
        <v>2.7603389768316999</v>
      </c>
      <c r="AK64" s="5">
        <f t="shared" si="24"/>
        <v>0.22702880479117776</v>
      </c>
    </row>
    <row r="65" spans="1:37" x14ac:dyDescent="0.3">
      <c r="A65" t="s">
        <v>9</v>
      </c>
      <c r="B65">
        <v>1.0623949281567331E-2</v>
      </c>
      <c r="C65">
        <v>1537.5358199960947</v>
      </c>
      <c r="D65">
        <v>1495.1898112573626</v>
      </c>
      <c r="E65">
        <v>62712.946769336231</v>
      </c>
      <c r="F65">
        <v>65478.216819823188</v>
      </c>
      <c r="G65" s="6">
        <v>104.985896662428</v>
      </c>
      <c r="H65">
        <v>104.64054327396988</v>
      </c>
      <c r="I65" s="3">
        <f t="shared" si="11"/>
        <v>3.300378396869726E-3</v>
      </c>
      <c r="L65">
        <f t="shared" si="12"/>
        <v>100.59995703010858</v>
      </c>
      <c r="M65">
        <f t="shared" si="9"/>
        <v>150.78679886627333</v>
      </c>
      <c r="N65">
        <f t="shared" si="10"/>
        <v>135.38769886739504</v>
      </c>
      <c r="O65">
        <f t="shared" si="2"/>
        <v>149.89084934275874</v>
      </c>
      <c r="P65">
        <f t="shared" si="3"/>
        <v>158.166310632841</v>
      </c>
      <c r="Q65">
        <f t="shared" si="4"/>
        <v>151.70169262970285</v>
      </c>
      <c r="R65">
        <f t="shared" si="5"/>
        <v>147.06141702802623</v>
      </c>
      <c r="S65" s="5"/>
      <c r="T65" s="10">
        <f t="shared" si="29"/>
        <v>2.8321493645760976E-2</v>
      </c>
      <c r="U65" s="10">
        <f t="shared" si="30"/>
        <v>-4.2231908332142964E-2</v>
      </c>
      <c r="W65">
        <f t="shared" si="42"/>
        <v>1.0059773463653261</v>
      </c>
      <c r="X65">
        <f t="shared" si="43"/>
        <v>1.0120810796315072</v>
      </c>
      <c r="Y65">
        <f t="shared" si="15"/>
        <v>1.0060674659208124</v>
      </c>
      <c r="AA65" s="3">
        <f t="shared" si="17"/>
        <v>0.11374076173612258</v>
      </c>
      <c r="AB65" s="3">
        <f t="shared" si="18"/>
        <v>-5.2321263971899068E-2</v>
      </c>
      <c r="AD65" s="4">
        <f t="shared" si="44"/>
        <v>0.35796016701292732</v>
      </c>
      <c r="AE65" s="4">
        <f t="shared" si="44"/>
        <v>4.0757487986264884</v>
      </c>
      <c r="AF65" s="4">
        <f t="shared" si="44"/>
        <v>3.6274358668922702</v>
      </c>
      <c r="AG65" s="4">
        <f t="shared" si="44"/>
        <v>1.3900397739476267</v>
      </c>
      <c r="AH65" s="4">
        <f t="shared" si="44"/>
        <v>2.6965219464637036</v>
      </c>
      <c r="AI65" s="4">
        <f t="shared" si="44"/>
        <v>2.7141867982879209</v>
      </c>
      <c r="AJ65" s="4">
        <f t="shared" si="44"/>
        <v>3.3889376001446481</v>
      </c>
      <c r="AK65" s="5">
        <f t="shared" si="24"/>
        <v>-0.19910393210778718</v>
      </c>
    </row>
    <row r="66" spans="1:37" x14ac:dyDescent="0.3">
      <c r="A66" t="s">
        <v>10</v>
      </c>
      <c r="B66">
        <v>1.062766555272898E-2</v>
      </c>
      <c r="C66">
        <v>1560.40592388255</v>
      </c>
      <c r="D66">
        <v>1508.3194281539804</v>
      </c>
      <c r="E66">
        <v>63583.772994665174</v>
      </c>
      <c r="F66">
        <v>66545.450099316848</v>
      </c>
      <c r="G66" s="6">
        <v>106.92124694805</v>
      </c>
      <c r="H66">
        <v>106.00960757340631</v>
      </c>
      <c r="I66" s="3">
        <f t="shared" si="11"/>
        <v>8.5995920135108483E-3</v>
      </c>
      <c r="L66">
        <f t="shared" si="12"/>
        <v>100.63514702483332</v>
      </c>
      <c r="M66">
        <f t="shared" si="9"/>
        <v>153.02967978646319</v>
      </c>
      <c r="N66">
        <f t="shared" si="10"/>
        <v>136.57657041083388</v>
      </c>
      <c r="O66">
        <f t="shared" si="2"/>
        <v>151.97221992520963</v>
      </c>
      <c r="P66">
        <f t="shared" si="3"/>
        <v>160.74427256583908</v>
      </c>
      <c r="Q66">
        <f t="shared" si="4"/>
        <v>154.4982198156759</v>
      </c>
      <c r="R66">
        <f t="shared" si="5"/>
        <v>148.98549472848754</v>
      </c>
      <c r="S66" s="5"/>
      <c r="T66" s="10">
        <f t="shared" si="29"/>
        <v>3.4532801710522198E-2</v>
      </c>
      <c r="U66" s="10">
        <f t="shared" si="30"/>
        <v>-4.450607968285536E-2</v>
      </c>
      <c r="W66">
        <f t="shared" si="42"/>
        <v>1.0069582444855643</v>
      </c>
      <c r="X66">
        <f t="shared" si="43"/>
        <v>1.0166214581303701</v>
      </c>
      <c r="Y66">
        <f t="shared" si="15"/>
        <v>1.0095964392741454</v>
      </c>
      <c r="AA66" s="3">
        <f t="shared" si="17"/>
        <v>0.1204680226347532</v>
      </c>
      <c r="AB66" s="3">
        <f t="shared" si="18"/>
        <v>-5.4571478663642647E-2</v>
      </c>
      <c r="AD66" s="4">
        <f t="shared" si="44"/>
        <v>0.29779600026049735</v>
      </c>
      <c r="AE66" s="4">
        <f t="shared" si="44"/>
        <v>2.8583614530850676</v>
      </c>
      <c r="AF66" s="4">
        <f t="shared" si="44"/>
        <v>3.7972594309136909</v>
      </c>
      <c r="AG66" s="4">
        <f t="shared" si="44"/>
        <v>1.6418032316994458</v>
      </c>
      <c r="AH66" s="4">
        <f t="shared" si="44"/>
        <v>3.2669315714803693</v>
      </c>
      <c r="AI66" s="4">
        <f t="shared" si="44"/>
        <v>2.0212429827424438</v>
      </c>
      <c r="AJ66" s="4">
        <f t="shared" si="44"/>
        <v>3.7549370548063177</v>
      </c>
      <c r="AK66" s="5">
        <f t="shared" si="24"/>
        <v>-0.46171055513294057</v>
      </c>
    </row>
    <row r="67" spans="1:37" x14ac:dyDescent="0.3">
      <c r="A67" t="s">
        <v>11</v>
      </c>
      <c r="B67">
        <v>1.0630538900393919E-2</v>
      </c>
      <c r="C67">
        <v>1578.4806478857274</v>
      </c>
      <c r="D67">
        <v>1521.2672501636894</v>
      </c>
      <c r="E67">
        <v>64059.208490403296</v>
      </c>
      <c r="F67">
        <v>66788.102961760815</v>
      </c>
      <c r="G67" s="6">
        <v>106.846731913478</v>
      </c>
      <c r="H67">
        <v>106.69682533418323</v>
      </c>
      <c r="I67" s="3">
        <f t="shared" ref="I67:I130" si="51">(G67-H67)/H67</f>
        <v>1.4049769412093093E-3</v>
      </c>
      <c r="L67">
        <f t="shared" si="12"/>
        <v>100.66235523563746</v>
      </c>
      <c r="M67">
        <f t="shared" si="9"/>
        <v>154.80227573992684</v>
      </c>
      <c r="N67">
        <f t="shared" si="10"/>
        <v>137.74898063864634</v>
      </c>
      <c r="O67">
        <f t="shared" si="2"/>
        <v>153.10856311963795</v>
      </c>
      <c r="P67">
        <f t="shared" si="3"/>
        <v>161.33041418485828</v>
      </c>
      <c r="Q67">
        <f t="shared" si="4"/>
        <v>154.39054766893716</v>
      </c>
      <c r="R67">
        <f t="shared" si="5"/>
        <v>149.95130792617019</v>
      </c>
      <c r="S67" s="5"/>
      <c r="T67" s="10">
        <f t="shared" ref="T67:T98" si="52">(C67/D67)-1</f>
        <v>3.7609037935893097E-2</v>
      </c>
      <c r="U67" s="10">
        <f t="shared" ref="U67:U98" si="53">(E67/F67)-1</f>
        <v>-4.0858990603759637E-2</v>
      </c>
      <c r="W67">
        <f t="shared" si="42"/>
        <v>1.0110621678224845</v>
      </c>
      <c r="X67">
        <f t="shared" si="43"/>
        <v>1.0083730427820519</v>
      </c>
      <c r="Y67">
        <f t="shared" si="15"/>
        <v>0.9973402970400681</v>
      </c>
      <c r="AA67" s="3">
        <f t="shared" si="17"/>
        <v>0.12379979163705035</v>
      </c>
      <c r="AB67" s="3">
        <f t="shared" si="18"/>
        <v>-5.0962808883633248E-2</v>
      </c>
      <c r="AD67" s="4">
        <f t="shared" si="44"/>
        <v>0.24224037842224266</v>
      </c>
      <c r="AE67" s="4">
        <f t="shared" si="44"/>
        <v>1.6276849749102595</v>
      </c>
      <c r="AF67" s="4">
        <f t="shared" si="44"/>
        <v>3.8298627793537099</v>
      </c>
      <c r="AG67" s="4">
        <f t="shared" si="44"/>
        <v>1.4299752956580036</v>
      </c>
      <c r="AH67" s="4">
        <f t="shared" si="44"/>
        <v>3.1737105462621429</v>
      </c>
      <c r="AI67" s="4">
        <f t="shared" si="44"/>
        <v>1.6705719173353506</v>
      </c>
      <c r="AJ67" s="4">
        <f t="shared" si="44"/>
        <v>3.7353160311139888</v>
      </c>
      <c r="AK67" s="5">
        <f t="shared" si="24"/>
        <v>-0.5527628978592386</v>
      </c>
    </row>
    <row r="68" spans="1:37" x14ac:dyDescent="0.3">
      <c r="A68" t="s">
        <v>12</v>
      </c>
      <c r="B68">
        <v>1.0632913728481691E-2</v>
      </c>
      <c r="C68">
        <v>1557.5837196429579</v>
      </c>
      <c r="D68">
        <v>1532.6680578013229</v>
      </c>
      <c r="E68">
        <v>64432.524022406302</v>
      </c>
      <c r="F68">
        <v>66622.104716287009</v>
      </c>
      <c r="G68" s="6">
        <v>105.60581603177199</v>
      </c>
      <c r="H68">
        <v>107.04446661728515</v>
      </c>
      <c r="I68" s="3">
        <f t="shared" si="51"/>
        <v>-1.3439747340296904E-2</v>
      </c>
      <c r="J68">
        <f t="shared" ref="J68" si="54">AVERAGE(H65:H68)</f>
        <v>106.09786069971115</v>
      </c>
      <c r="K68" s="8">
        <f t="shared" ref="K68" si="55">AVERAGE(G65:G68)</f>
        <v>106.08992288893199</v>
      </c>
      <c r="L68">
        <f t="shared" ref="L68:L131" si="56">B68/AVERAGE(B$5:B$8)*100</f>
        <v>100.68484288098026</v>
      </c>
      <c r="M68">
        <f t="shared" ref="M68:M131" si="57">C68/AVERAGE(C$5:C$8)*100</f>
        <v>152.75290500339764</v>
      </c>
      <c r="N68">
        <f t="shared" ref="N68:N131" si="58">D68/AVERAGE(D$5:D$8)*100</f>
        <v>138.78131051386868</v>
      </c>
      <c r="O68">
        <f t="shared" ref="O68:O131" si="59">E68/AVERAGE(E$5:E$8)*100</f>
        <v>154.00082835428859</v>
      </c>
      <c r="P68">
        <f t="shared" ref="P68:P131" si="60">F68/AVERAGE(F$5:F$8)*100</f>
        <v>160.92943609881229</v>
      </c>
      <c r="Q68">
        <f t="shared" ref="Q68:Q131" si="61">G68/AVERAGE(G$5:G$8)*100</f>
        <v>152.59745882890775</v>
      </c>
      <c r="R68">
        <f t="shared" ref="R68:R131" si="62">H68/AVERAGE(H$5:H$8)*100</f>
        <v>150.43988164827476</v>
      </c>
      <c r="S68" s="5"/>
      <c r="T68" s="10">
        <f t="shared" si="52"/>
        <v>1.6256397929619304E-2</v>
      </c>
      <c r="U68" s="10">
        <f t="shared" si="53"/>
        <v>-3.2865678789421704E-2</v>
      </c>
      <c r="W68">
        <f t="shared" si="42"/>
        <v>0.99189664520492049</v>
      </c>
      <c r="X68">
        <f t="shared" si="43"/>
        <v>0.99088725989088644</v>
      </c>
      <c r="Y68">
        <f t="shared" si="15"/>
        <v>0.99898236845651844</v>
      </c>
      <c r="AA68" s="3">
        <f t="shared" si="17"/>
        <v>0.10067345839145081</v>
      </c>
      <c r="AB68" s="3">
        <f t="shared" si="18"/>
        <v>-4.305370050678281E-2</v>
      </c>
      <c r="AD68" s="4">
        <f t="shared" si="44"/>
        <v>0.19338827685055904</v>
      </c>
      <c r="AE68" s="4">
        <f t="shared" si="44"/>
        <v>0.87494699731049952</v>
      </c>
      <c r="AF68" s="4">
        <f t="shared" si="44"/>
        <v>3.7231564105776327</v>
      </c>
      <c r="AG68" s="4">
        <f t="shared" si="44"/>
        <v>1.1770382451806949</v>
      </c>
      <c r="AH68" s="4">
        <f t="shared" si="44"/>
        <v>2.953851918374184</v>
      </c>
      <c r="AI68" s="4">
        <f t="shared" si="44"/>
        <v>0.34122468595034761</v>
      </c>
      <c r="AJ68" s="4">
        <f t="shared" si="44"/>
        <v>3.5900137867999282</v>
      </c>
      <c r="AK68" s="5">
        <f t="shared" si="24"/>
        <v>-0.90495170597812413</v>
      </c>
    </row>
    <row r="69" spans="1:37" x14ac:dyDescent="0.3">
      <c r="A69" t="s">
        <v>13</v>
      </c>
      <c r="B69">
        <v>1.063513131380835E-2</v>
      </c>
      <c r="C69">
        <v>1546.1235569666349</v>
      </c>
      <c r="D69">
        <v>1539.4660599387873</v>
      </c>
      <c r="E69">
        <v>63614.929108463984</v>
      </c>
      <c r="F69">
        <v>66560.971233138713</v>
      </c>
      <c r="G69" s="6">
        <v>105.677068302305</v>
      </c>
      <c r="H69">
        <v>107.4179191029027</v>
      </c>
      <c r="I69" s="3">
        <f t="shared" si="51"/>
        <v>-1.6206335173277957E-2</v>
      </c>
      <c r="L69">
        <f t="shared" si="56"/>
        <v>100.70584156825369</v>
      </c>
      <c r="M69">
        <f t="shared" si="57"/>
        <v>151.62900192291272</v>
      </c>
      <c r="N69">
        <f t="shared" si="58"/>
        <v>139.39686170299362</v>
      </c>
      <c r="O69">
        <f t="shared" si="59"/>
        <v>152.04668646840523</v>
      </c>
      <c r="P69">
        <f t="shared" si="60"/>
        <v>160.78176473640627</v>
      </c>
      <c r="Q69">
        <f t="shared" si="61"/>
        <v>152.70041637260834</v>
      </c>
      <c r="R69">
        <f t="shared" si="62"/>
        <v>150.96473033511464</v>
      </c>
      <c r="S69" s="5"/>
      <c r="T69" s="10">
        <f t="shared" si="52"/>
        <v>4.3245494013113284E-3</v>
      </c>
      <c r="U69" s="10">
        <f t="shared" si="53"/>
        <v>-4.4260804343671967E-2</v>
      </c>
      <c r="W69">
        <f t="shared" si="42"/>
        <v>0.99725291911850178</v>
      </c>
      <c r="X69">
        <f t="shared" si="43"/>
        <v>1.0042995340404144</v>
      </c>
      <c r="Y69">
        <f t="shared" si="15"/>
        <v>1.0070660258664785</v>
      </c>
      <c r="AA69" s="3">
        <f t="shared" si="17"/>
        <v>8.7750470638152223E-2</v>
      </c>
      <c r="AB69" s="3">
        <f t="shared" si="18"/>
        <v>-5.4328787112902899E-2</v>
      </c>
      <c r="AD69" s="4">
        <f t="shared" si="44"/>
        <v>0.15327074789877049</v>
      </c>
      <c r="AE69" s="4">
        <f t="shared" si="44"/>
        <v>0.73967745812490993</v>
      </c>
      <c r="AF69" s="4">
        <f t="shared" si="44"/>
        <v>3.4945868033144922</v>
      </c>
      <c r="AG69" s="4">
        <f t="shared" si="44"/>
        <v>1.1693473061452186</v>
      </c>
      <c r="AH69" s="4">
        <f t="shared" si="44"/>
        <v>2.4334555384106338</v>
      </c>
      <c r="AI69" s="4">
        <f t="shared" si="44"/>
        <v>0.32444153124080444</v>
      </c>
      <c r="AJ69" s="4">
        <f t="shared" si="44"/>
        <v>3.232998777380014</v>
      </c>
      <c r="AK69" s="5">
        <f t="shared" si="24"/>
        <v>-0.8996468747496007</v>
      </c>
    </row>
    <row r="70" spans="1:37" x14ac:dyDescent="0.3">
      <c r="A70" t="s">
        <v>14</v>
      </c>
      <c r="B70">
        <v>1.0637475908108341E-2</v>
      </c>
      <c r="C70">
        <v>1542.2106642438468</v>
      </c>
      <c r="D70">
        <v>1543.0724438344798</v>
      </c>
      <c r="E70">
        <v>64757.039806056695</v>
      </c>
      <c r="F70">
        <v>67977.889893281914</v>
      </c>
      <c r="G70" s="6">
        <v>106.142585976134</v>
      </c>
      <c r="H70">
        <v>108.81969104518754</v>
      </c>
      <c r="I70" s="3">
        <f t="shared" si="51"/>
        <v>-2.4601292682790904E-2</v>
      </c>
      <c r="L70">
        <f t="shared" si="56"/>
        <v>100.72804292479078</v>
      </c>
      <c r="M70">
        <f t="shared" si="57"/>
        <v>151.24526285140425</v>
      </c>
      <c r="N70">
        <f t="shared" si="58"/>
        <v>139.72341557140155</v>
      </c>
      <c r="O70">
        <f t="shared" si="59"/>
        <v>154.77645681607015</v>
      </c>
      <c r="P70">
        <f t="shared" si="60"/>
        <v>164.20441134815442</v>
      </c>
      <c r="Q70">
        <f t="shared" si="61"/>
        <v>153.3730764280439</v>
      </c>
      <c r="R70">
        <f t="shared" si="62"/>
        <v>152.93477523102851</v>
      </c>
      <c r="S70" s="5"/>
      <c r="T70" s="10">
        <f t="shared" si="52"/>
        <v>-5.5848291120508264E-4</v>
      </c>
      <c r="U70" s="10">
        <f t="shared" si="53"/>
        <v>-4.7380848277014942E-2</v>
      </c>
      <c r="W70">
        <f t="shared" si="42"/>
        <v>0.97718519962721317</v>
      </c>
      <c r="X70">
        <f t="shared" si="43"/>
        <v>0.99093285621795846</v>
      </c>
      <c r="Y70">
        <f t="shared" ref="Y70:Y133" si="63">Q70/M70</f>
        <v>1.0140686295658079</v>
      </c>
      <c r="AA70" s="3">
        <f t="shared" si="17"/>
        <v>8.2461820968832589E-2</v>
      </c>
      <c r="AB70" s="3">
        <f t="shared" si="18"/>
        <v>-5.7415963765398814E-2</v>
      </c>
      <c r="AD70" s="4">
        <f t="shared" si="44"/>
        <v>0.12337368452497444</v>
      </c>
      <c r="AE70" s="4">
        <f t="shared" si="44"/>
        <v>0.15012831745415678</v>
      </c>
      <c r="AF70" s="4">
        <f t="shared" si="44"/>
        <v>3.1080175121356968</v>
      </c>
      <c r="AG70" s="4">
        <f t="shared" si="44"/>
        <v>1.2435183587767629</v>
      </c>
      <c r="AH70" s="4">
        <f t="shared" si="44"/>
        <v>2.09577280770048</v>
      </c>
      <c r="AI70" s="4">
        <f t="shared" si="44"/>
        <v>-0.19775365292877822</v>
      </c>
      <c r="AJ70" s="4">
        <f t="shared" si="44"/>
        <v>2.9189096094587974</v>
      </c>
      <c r="AK70" s="5">
        <f t="shared" si="24"/>
        <v>-1.067749152727427</v>
      </c>
    </row>
    <row r="71" spans="1:37" x14ac:dyDescent="0.3">
      <c r="A71" t="s">
        <v>15</v>
      </c>
      <c r="B71">
        <v>1.064024457483019E-2</v>
      </c>
      <c r="C71">
        <v>1558.2346645267651</v>
      </c>
      <c r="D71">
        <v>1544.9378038262723</v>
      </c>
      <c r="E71">
        <v>65520.409189190432</v>
      </c>
      <c r="F71">
        <v>68724.140315659053</v>
      </c>
      <c r="G71" s="6">
        <v>106.462327025325</v>
      </c>
      <c r="H71">
        <v>109.57195903982111</v>
      </c>
      <c r="I71" s="3">
        <f t="shared" si="51"/>
        <v>-2.8379815800920364E-2</v>
      </c>
      <c r="L71">
        <f t="shared" si="56"/>
        <v>100.75425989419331</v>
      </c>
      <c r="M71">
        <f t="shared" si="57"/>
        <v>152.81674344799916</v>
      </c>
      <c r="N71">
        <f t="shared" si="58"/>
        <v>139.89232174969854</v>
      </c>
      <c r="O71">
        <f t="shared" si="59"/>
        <v>156.60099371147433</v>
      </c>
      <c r="P71">
        <f t="shared" si="60"/>
        <v>166.00702116021421</v>
      </c>
      <c r="Q71">
        <f t="shared" si="61"/>
        <v>153.83509332657491</v>
      </c>
      <c r="R71">
        <f t="shared" si="62"/>
        <v>153.99200977716416</v>
      </c>
      <c r="S71" s="5"/>
      <c r="T71" s="10">
        <f t="shared" si="52"/>
        <v>8.6067288065325709E-3</v>
      </c>
      <c r="U71" s="10">
        <f t="shared" si="53"/>
        <v>-4.6617260132370664E-2</v>
      </c>
      <c r="W71">
        <f t="shared" si="42"/>
        <v>0.97583508141431485</v>
      </c>
      <c r="X71">
        <f t="shared" si="43"/>
        <v>0.98233791293818107</v>
      </c>
      <c r="Y71">
        <f t="shared" si="63"/>
        <v>1.0066638632364409</v>
      </c>
      <c r="AA71" s="3">
        <f t="shared" si="17"/>
        <v>9.2388356534860883E-2</v>
      </c>
      <c r="AB71" s="3">
        <f t="shared" si="18"/>
        <v>-5.6660419438898768E-2</v>
      </c>
      <c r="AD71" s="4">
        <f t="shared" ref="AD71:AJ86" si="64">(AVERAGE(L68:L71)/AVERAGE(L64:L67)-1)*100</f>
        <v>0.10470155539867854</v>
      </c>
      <c r="AE71" s="4">
        <f t="shared" si="64"/>
        <v>-0.46484054500247618</v>
      </c>
      <c r="AF71" s="4">
        <f t="shared" si="64"/>
        <v>2.5600666653675441</v>
      </c>
      <c r="AG71" s="4">
        <f t="shared" si="64"/>
        <v>1.5641441356118113</v>
      </c>
      <c r="AH71" s="4">
        <f t="shared" si="64"/>
        <v>2.1899574791516052</v>
      </c>
      <c r="AI71" s="4">
        <f t="shared" si="64"/>
        <v>-0.40378742222092479</v>
      </c>
      <c r="AJ71" s="4">
        <f t="shared" si="64"/>
        <v>2.7542638893666593</v>
      </c>
      <c r="AK71" s="5">
        <f t="shared" si="24"/>
        <v>-1.1466044788881051</v>
      </c>
    </row>
    <row r="72" spans="1:37" x14ac:dyDescent="0.3">
      <c r="A72" t="s">
        <v>16</v>
      </c>
      <c r="B72">
        <v>1.064372421617658E-2</v>
      </c>
      <c r="C72">
        <v>1574.725366382477</v>
      </c>
      <c r="D72">
        <v>1545.2914908654179</v>
      </c>
      <c r="E72">
        <v>66749.908703383902</v>
      </c>
      <c r="F72">
        <v>69769.396381118524</v>
      </c>
      <c r="G72" s="6">
        <v>108.01723129810399</v>
      </c>
      <c r="H72">
        <v>110.50491534474101</v>
      </c>
      <c r="I72" s="3">
        <f t="shared" si="51"/>
        <v>-2.2511976402825273E-2</v>
      </c>
      <c r="J72">
        <f t="shared" ref="J72" si="65">AVERAGE(H69:H72)</f>
        <v>109.0786211331631</v>
      </c>
      <c r="K72" s="8">
        <f t="shared" ref="K72" si="66">AVERAGE(G69:G72)</f>
        <v>106.57480315046699</v>
      </c>
      <c r="L72">
        <f t="shared" si="56"/>
        <v>100.7872092015224</v>
      </c>
      <c r="M72">
        <f t="shared" si="57"/>
        <v>154.43399366847677</v>
      </c>
      <c r="N72">
        <f t="shared" si="58"/>
        <v>139.92434769984121</v>
      </c>
      <c r="O72">
        <f t="shared" si="59"/>
        <v>159.53963295492764</v>
      </c>
      <c r="P72">
        <f t="shared" si="60"/>
        <v>168.5318958982549</v>
      </c>
      <c r="Q72">
        <f t="shared" si="61"/>
        <v>156.08188663459592</v>
      </c>
      <c r="R72">
        <f t="shared" si="62"/>
        <v>155.303182979577</v>
      </c>
      <c r="S72" s="5"/>
      <c r="T72" s="10">
        <f t="shared" si="52"/>
        <v>1.9047458483431479E-2</v>
      </c>
      <c r="U72" s="10">
        <f t="shared" si="53"/>
        <v>-4.3278110953411941E-2</v>
      </c>
      <c r="W72">
        <f t="shared" si="42"/>
        <v>0.96799767435911499</v>
      </c>
      <c r="X72">
        <f t="shared" si="43"/>
        <v>0.9783267251134482</v>
      </c>
      <c r="Y72">
        <f t="shared" si="63"/>
        <v>1.0106705326138019</v>
      </c>
      <c r="AA72" s="3">
        <f t="shared" si="17"/>
        <v>0.1036963631215988</v>
      </c>
      <c r="AB72" s="3">
        <f t="shared" si="18"/>
        <v>-5.3356445647273931E-2</v>
      </c>
      <c r="AD72" s="4">
        <f t="shared" si="64"/>
        <v>9.7632562355687291E-2</v>
      </c>
      <c r="AE72" s="4">
        <f t="shared" si="64"/>
        <v>-0.203911562812642</v>
      </c>
      <c r="AF72" s="4">
        <f t="shared" si="64"/>
        <v>1.9038267735946635</v>
      </c>
      <c r="AG72" s="4">
        <f t="shared" si="64"/>
        <v>2.297527410670952</v>
      </c>
      <c r="AH72" s="4">
        <f t="shared" si="64"/>
        <v>2.8626802956259967</v>
      </c>
      <c r="AI72" s="4">
        <f t="shared" si="64"/>
        <v>0.45704648314490726</v>
      </c>
      <c r="AJ72" s="4">
        <f t="shared" si="64"/>
        <v>2.8094444259233242</v>
      </c>
      <c r="AK72" s="5">
        <f t="shared" si="24"/>
        <v>-0.83731784158901845</v>
      </c>
    </row>
    <row r="73" spans="1:37" x14ac:dyDescent="0.3">
      <c r="A73" t="s">
        <v>17</v>
      </c>
      <c r="B73">
        <v>1.064813681592963E-2</v>
      </c>
      <c r="C73">
        <v>1584.0850994979803</v>
      </c>
      <c r="D73">
        <v>1547.2339114292884</v>
      </c>
      <c r="E73">
        <v>66403.531552224667</v>
      </c>
      <c r="F73">
        <v>70197.905603323132</v>
      </c>
      <c r="G73" s="6">
        <v>109.780227898776</v>
      </c>
      <c r="H73">
        <v>110.90239030466293</v>
      </c>
      <c r="I73" s="3">
        <f t="shared" si="51"/>
        <v>-1.0118469068197744E-2</v>
      </c>
      <c r="L73">
        <f t="shared" si="56"/>
        <v>100.82899284843026</v>
      </c>
      <c r="M73">
        <f t="shared" si="57"/>
        <v>155.3519067189402</v>
      </c>
      <c r="N73">
        <f t="shared" si="58"/>
        <v>140.10023162333718</v>
      </c>
      <c r="O73">
        <f t="shared" si="59"/>
        <v>158.71175341721201</v>
      </c>
      <c r="P73">
        <f t="shared" si="60"/>
        <v>169.56698399380812</v>
      </c>
      <c r="Q73">
        <f t="shared" si="61"/>
        <v>158.62936755274549</v>
      </c>
      <c r="R73">
        <f t="shared" si="62"/>
        <v>155.86179275940427</v>
      </c>
      <c r="S73" s="5"/>
      <c r="T73" s="10">
        <f t="shared" si="52"/>
        <v>2.3817464054061377E-2</v>
      </c>
      <c r="U73" s="10">
        <f t="shared" si="53"/>
        <v>-5.4052525050246492E-2</v>
      </c>
      <c r="W73">
        <f t="shared" si="42"/>
        <v>0.97883051112516128</v>
      </c>
      <c r="X73">
        <f t="shared" si="43"/>
        <v>0.99948090886344165</v>
      </c>
      <c r="Y73">
        <f t="shared" si="63"/>
        <v>1.0210970106709718</v>
      </c>
      <c r="AA73" s="3">
        <f t="shared" si="17"/>
        <v>0.10886259729111303</v>
      </c>
      <c r="AB73" s="3">
        <f t="shared" si="18"/>
        <v>-6.4017359517301475E-2</v>
      </c>
      <c r="AD73" s="4">
        <f t="shared" si="64"/>
        <v>0.10189475946258408</v>
      </c>
      <c r="AE73" s="4">
        <f t="shared" si="64"/>
        <v>0.26690742146437962</v>
      </c>
      <c r="AF73" s="4">
        <f t="shared" si="64"/>
        <v>1.2916824045538178</v>
      </c>
      <c r="AG73" s="4">
        <f t="shared" si="64"/>
        <v>3.0272757940841943</v>
      </c>
      <c r="AH73" s="4">
        <f t="shared" si="64"/>
        <v>3.8094070229588217</v>
      </c>
      <c r="AI73" s="4">
        <f t="shared" si="64"/>
        <v>1.2590279108011915</v>
      </c>
      <c r="AJ73" s="4">
        <f t="shared" si="64"/>
        <v>2.9567085788723579</v>
      </c>
      <c r="AK73" s="5">
        <f t="shared" si="24"/>
        <v>-0.57417923436967033</v>
      </c>
    </row>
    <row r="74" spans="1:37" x14ac:dyDescent="0.3">
      <c r="A74" t="s">
        <v>18</v>
      </c>
      <c r="B74">
        <v>1.0653636871480359E-2</v>
      </c>
      <c r="C74">
        <v>1601.2520619815214</v>
      </c>
      <c r="D74">
        <v>1549.7473875183518</v>
      </c>
      <c r="E74">
        <v>67981.039702114387</v>
      </c>
      <c r="F74">
        <v>71765.0535246738</v>
      </c>
      <c r="G74" s="6">
        <v>110.458183337957</v>
      </c>
      <c r="H74">
        <v>112.26189892319711</v>
      </c>
      <c r="I74" s="3">
        <f t="shared" si="51"/>
        <v>-1.6067032559943666E-2</v>
      </c>
      <c r="L74">
        <f t="shared" si="56"/>
        <v>100.88107379661648</v>
      </c>
      <c r="M74">
        <f t="shared" si="57"/>
        <v>157.03547810991901</v>
      </c>
      <c r="N74">
        <f t="shared" si="58"/>
        <v>140.32782396064073</v>
      </c>
      <c r="O74">
        <f t="shared" si="59"/>
        <v>162.48217162609944</v>
      </c>
      <c r="P74">
        <f t="shared" si="60"/>
        <v>173.35251782436472</v>
      </c>
      <c r="Q74">
        <f t="shared" si="61"/>
        <v>159.60899425424392</v>
      </c>
      <c r="R74">
        <f t="shared" si="62"/>
        <v>157.7724409426805</v>
      </c>
      <c r="S74" s="5"/>
      <c r="T74" s="10">
        <f t="shared" si="52"/>
        <v>3.3234238610748923E-2</v>
      </c>
      <c r="U74" s="10">
        <f t="shared" si="53"/>
        <v>-5.2727806038051939E-2</v>
      </c>
      <c r="W74">
        <f t="shared" si="42"/>
        <v>0.96647820827558706</v>
      </c>
      <c r="X74">
        <f t="shared" si="43"/>
        <v>0.98231696842120486</v>
      </c>
      <c r="Y74">
        <f t="shared" si="63"/>
        <v>1.0163881192664217</v>
      </c>
      <c r="AA74" s="3">
        <f t="shared" si="17"/>
        <v>0.11906159218976042</v>
      </c>
      <c r="AB74" s="3">
        <f t="shared" si="18"/>
        <v>-6.2706595408546506E-2</v>
      </c>
      <c r="AD74" s="4">
        <f t="shared" si="64"/>
        <v>0.11680119832147007</v>
      </c>
      <c r="AE74" s="4">
        <f t="shared" si="64"/>
        <v>1.5085570486994992</v>
      </c>
      <c r="AF74" s="4">
        <f t="shared" si="64"/>
        <v>0.82680678607309765</v>
      </c>
      <c r="AG74" s="4">
        <f t="shared" si="64"/>
        <v>3.8118222485994613</v>
      </c>
      <c r="AH74" s="4">
        <f t="shared" si="64"/>
        <v>4.6678374648255083</v>
      </c>
      <c r="AI74" s="4">
        <f t="shared" si="64"/>
        <v>2.46204377324859</v>
      </c>
      <c r="AJ74" s="4">
        <f t="shared" si="64"/>
        <v>3.0843981990987812</v>
      </c>
      <c r="AK74" s="5">
        <f t="shared" si="24"/>
        <v>-0.201774993265148</v>
      </c>
    </row>
    <row r="75" spans="1:37" x14ac:dyDescent="0.3">
      <c r="A75" t="s">
        <v>19</v>
      </c>
      <c r="B75">
        <v>1.06604136897242E-2</v>
      </c>
      <c r="C75">
        <v>1610.2565008264853</v>
      </c>
      <c r="D75">
        <v>1554.8733413251798</v>
      </c>
      <c r="E75">
        <v>68474.491810658059</v>
      </c>
      <c r="F75">
        <v>71864.261789034252</v>
      </c>
      <c r="G75" s="6">
        <v>111.63518573479401</v>
      </c>
      <c r="H75">
        <v>112.5021958317469</v>
      </c>
      <c r="I75" s="3">
        <f t="shared" si="51"/>
        <v>-7.7066059959359041E-3</v>
      </c>
      <c r="L75">
        <f t="shared" si="56"/>
        <v>100.94524462481445</v>
      </c>
      <c r="M75">
        <f t="shared" si="57"/>
        <v>157.9185472985267</v>
      </c>
      <c r="N75">
        <f t="shared" si="58"/>
        <v>140.79197311761192</v>
      </c>
      <c r="O75">
        <f t="shared" si="59"/>
        <v>163.66157650929895</v>
      </c>
      <c r="P75">
        <f t="shared" si="60"/>
        <v>173.59216095944518</v>
      </c>
      <c r="Q75">
        <f t="shared" si="61"/>
        <v>161.30972989117916</v>
      </c>
      <c r="R75">
        <f t="shared" si="62"/>
        <v>158.11015329367874</v>
      </c>
      <c r="S75" s="5"/>
      <c r="T75" s="10">
        <f t="shared" si="52"/>
        <v>3.561908100765554E-2</v>
      </c>
      <c r="U75" s="10">
        <f t="shared" si="53"/>
        <v>-4.7169064205059952E-2</v>
      </c>
      <c r="W75">
        <f t="shared" si="42"/>
        <v>0.96490911713510263</v>
      </c>
      <c r="X75">
        <f t="shared" si="43"/>
        <v>0.98562981813885819</v>
      </c>
      <c r="Y75">
        <f t="shared" si="63"/>
        <v>1.0214742514458535</v>
      </c>
      <c r="AA75" s="3">
        <f t="shared" si="17"/>
        <v>0.12164453556317412</v>
      </c>
      <c r="AB75" s="3">
        <f t="shared" si="18"/>
        <v>-5.7206410676955755E-2</v>
      </c>
      <c r="AD75" s="4">
        <f t="shared" si="64"/>
        <v>0.14136793013288518</v>
      </c>
      <c r="AE75" s="4">
        <f t="shared" si="64"/>
        <v>2.6783097366780195</v>
      </c>
      <c r="AF75" s="4">
        <f t="shared" si="64"/>
        <v>0.60066393809208307</v>
      </c>
      <c r="AG75" s="4">
        <f t="shared" si="64"/>
        <v>4.3681695219435657</v>
      </c>
      <c r="AH75" s="4">
        <f t="shared" si="64"/>
        <v>5.0804993780342755</v>
      </c>
      <c r="AI75" s="4">
        <f t="shared" si="64"/>
        <v>3.7752988018731504</v>
      </c>
      <c r="AJ75" s="4">
        <f t="shared" si="64"/>
        <v>3.0766409684452878</v>
      </c>
      <c r="AK75" s="5">
        <f t="shared" si="24"/>
        <v>0.22708461617505984</v>
      </c>
    </row>
    <row r="76" spans="1:37" x14ac:dyDescent="0.3">
      <c r="A76" t="s">
        <v>20</v>
      </c>
      <c r="B76">
        <v>1.066861494826726E-2</v>
      </c>
      <c r="C76">
        <v>1613.9294708336331</v>
      </c>
      <c r="D76">
        <v>1560.3272338480904</v>
      </c>
      <c r="E76">
        <v>69140.183205059846</v>
      </c>
      <c r="F76">
        <v>71812.203337107261</v>
      </c>
      <c r="G76" s="6">
        <v>113.039270206974</v>
      </c>
      <c r="H76">
        <v>112.73393738424102</v>
      </c>
      <c r="I76" s="3">
        <f t="shared" si="51"/>
        <v>2.7084374928934294E-3</v>
      </c>
      <c r="J76">
        <f t="shared" ref="J76" si="67">AVERAGE(H73:H76)</f>
        <v>112.10010561096199</v>
      </c>
      <c r="K76" s="8">
        <f t="shared" ref="K76" si="68">AVERAGE(G73:G76)</f>
        <v>111.22821679462524</v>
      </c>
      <c r="L76">
        <f t="shared" si="56"/>
        <v>101.02290371703697</v>
      </c>
      <c r="M76">
        <f t="shared" si="57"/>
        <v>158.27875704616761</v>
      </c>
      <c r="N76">
        <f t="shared" si="58"/>
        <v>141.28581674401144</v>
      </c>
      <c r="O76">
        <f t="shared" si="59"/>
        <v>165.25265225437678</v>
      </c>
      <c r="P76">
        <f t="shared" si="60"/>
        <v>173.46641084469775</v>
      </c>
      <c r="Q76">
        <f t="shared" si="61"/>
        <v>163.33859279368573</v>
      </c>
      <c r="R76">
        <f t="shared" si="62"/>
        <v>158.43584198018365</v>
      </c>
      <c r="S76" s="5"/>
      <c r="T76" s="10">
        <f t="shared" si="52"/>
        <v>3.4353202214735701E-2</v>
      </c>
      <c r="U76" s="10">
        <f t="shared" si="53"/>
        <v>-3.7208441015299076E-2</v>
      </c>
      <c r="W76">
        <f t="shared" si="42"/>
        <v>0.95779858832477849</v>
      </c>
      <c r="X76">
        <f t="shared" si="43"/>
        <v>0.98841737524584661</v>
      </c>
      <c r="Y76">
        <f t="shared" si="63"/>
        <v>1.031967876434879</v>
      </c>
      <c r="AA76" s="3">
        <f t="shared" si="17"/>
        <v>0.12027350440239037</v>
      </c>
      <c r="AB76" s="3">
        <f t="shared" si="18"/>
        <v>-4.735071504808297E-2</v>
      </c>
      <c r="AD76" s="4">
        <f t="shared" si="64"/>
        <v>0.17441796176329571</v>
      </c>
      <c r="AE76" s="4">
        <f t="shared" si="64"/>
        <v>3.0255582422542338</v>
      </c>
      <c r="AF76" s="4">
        <f t="shared" si="64"/>
        <v>0.63851544303603625</v>
      </c>
      <c r="AG76" s="4">
        <f t="shared" si="64"/>
        <v>4.3572973526614822</v>
      </c>
      <c r="AH76" s="4">
        <f t="shared" si="64"/>
        <v>4.6174104360698909</v>
      </c>
      <c r="AI76" s="4">
        <f t="shared" si="64"/>
        <v>4.366335669030863</v>
      </c>
      <c r="AJ76" s="4">
        <f t="shared" si="64"/>
        <v>2.7700061170651269</v>
      </c>
      <c r="AK76" s="5">
        <f t="shared" si="24"/>
        <v>0.57629098438853887</v>
      </c>
    </row>
    <row r="77" spans="1:37" x14ac:dyDescent="0.3">
      <c r="A77" t="s">
        <v>21</v>
      </c>
      <c r="B77">
        <v>1.067837017128963E-2</v>
      </c>
      <c r="C77">
        <v>1617.7830186141894</v>
      </c>
      <c r="D77">
        <v>1568.8051987248341</v>
      </c>
      <c r="E77">
        <v>69391.242998831323</v>
      </c>
      <c r="F77">
        <v>72148.143591791042</v>
      </c>
      <c r="G77" s="6">
        <v>113.321564154914</v>
      </c>
      <c r="H77">
        <v>113.29882258870565</v>
      </c>
      <c r="I77" s="3">
        <f t="shared" si="51"/>
        <v>2.0072199947663021E-4</v>
      </c>
      <c r="L77">
        <f t="shared" si="56"/>
        <v>101.11527755946224</v>
      </c>
      <c r="M77">
        <f t="shared" si="57"/>
        <v>158.65667613367856</v>
      </c>
      <c r="N77">
        <f t="shared" si="58"/>
        <v>142.05348660579017</v>
      </c>
      <c r="O77">
        <f t="shared" si="59"/>
        <v>165.85271281065454</v>
      </c>
      <c r="P77">
        <f t="shared" si="60"/>
        <v>174.27789339961524</v>
      </c>
      <c r="Q77">
        <f t="shared" si="61"/>
        <v>163.74649967530544</v>
      </c>
      <c r="R77">
        <f t="shared" si="62"/>
        <v>159.22972947376473</v>
      </c>
      <c r="S77" s="5"/>
      <c r="T77" s="10">
        <f t="shared" si="52"/>
        <v>3.121982253065303E-2</v>
      </c>
      <c r="U77" s="10">
        <f t="shared" si="53"/>
        <v>-3.8211663609226898E-2</v>
      </c>
      <c r="W77">
        <f t="shared" si="42"/>
        <v>0.95661188439412914</v>
      </c>
      <c r="X77">
        <f t="shared" si="43"/>
        <v>0.9873007013291748</v>
      </c>
      <c r="Y77">
        <f t="shared" si="63"/>
        <v>1.0320807397814031</v>
      </c>
      <c r="AA77" s="3">
        <f t="shared" si="17"/>
        <v>0.11687984522311345</v>
      </c>
      <c r="AB77" s="3">
        <f t="shared" si="18"/>
        <v>-4.834336945789186E-2</v>
      </c>
      <c r="AD77" s="4">
        <f t="shared" si="64"/>
        <v>0.21483454255801782</v>
      </c>
      <c r="AE77" s="4">
        <f t="shared" si="64"/>
        <v>2.9390915412335517</v>
      </c>
      <c r="AF77" s="4">
        <f t="shared" si="64"/>
        <v>0.86105014961574966</v>
      </c>
      <c r="AG77" s="4">
        <f t="shared" si="64"/>
        <v>4.386755288520261</v>
      </c>
      <c r="AH77" s="4">
        <f t="shared" si="64"/>
        <v>3.9470692189298218</v>
      </c>
      <c r="AI77" s="4">
        <f t="shared" si="64"/>
        <v>4.1941755906450551</v>
      </c>
      <c r="AJ77" s="4">
        <f t="shared" si="64"/>
        <v>2.5006650993776969</v>
      </c>
      <c r="AK77" s="5">
        <f t="shared" si="24"/>
        <v>0.67722402799511094</v>
      </c>
    </row>
    <row r="78" spans="1:37" x14ac:dyDescent="0.3">
      <c r="A78" t="s">
        <v>22</v>
      </c>
      <c r="B78">
        <v>1.0689829084234831E-2</v>
      </c>
      <c r="C78">
        <v>1607.3590076539724</v>
      </c>
      <c r="D78">
        <v>1577.9006821321082</v>
      </c>
      <c r="E78">
        <v>70418.267482444891</v>
      </c>
      <c r="F78">
        <v>73744.154618157758</v>
      </c>
      <c r="G78" s="6">
        <v>113.054800220262</v>
      </c>
      <c r="H78">
        <v>114.9791442675336</v>
      </c>
      <c r="I78" s="3">
        <f t="shared" si="51"/>
        <v>-1.6736461725563354E-2</v>
      </c>
      <c r="L78">
        <f t="shared" si="56"/>
        <v>101.22378392741891</v>
      </c>
      <c r="M78">
        <f t="shared" si="57"/>
        <v>157.63438889744231</v>
      </c>
      <c r="N78">
        <f t="shared" si="58"/>
        <v>142.87707205248464</v>
      </c>
      <c r="O78">
        <f t="shared" si="59"/>
        <v>168.30741443248803</v>
      </c>
      <c r="P78">
        <f t="shared" si="60"/>
        <v>178.13314768157568</v>
      </c>
      <c r="Q78">
        <f t="shared" si="61"/>
        <v>163.36103322975617</v>
      </c>
      <c r="R78">
        <f t="shared" si="62"/>
        <v>161.59124709800307</v>
      </c>
      <c r="S78" s="5"/>
      <c r="T78" s="10">
        <f t="shared" si="52"/>
        <v>1.8669315410941634E-2</v>
      </c>
      <c r="U78" s="10">
        <f t="shared" si="53"/>
        <v>-4.5100349348827562E-2</v>
      </c>
      <c r="W78">
        <f t="shared" si="42"/>
        <v>0.93658612384348094</v>
      </c>
      <c r="X78">
        <f t="shared" si="43"/>
        <v>0.97061103208429378</v>
      </c>
      <c r="Y78">
        <f t="shared" si="63"/>
        <v>1.0363286486684047</v>
      </c>
      <c r="AA78" s="3">
        <f t="shared" si="17"/>
        <v>0.10328680895376063</v>
      </c>
      <c r="AB78" s="3">
        <f t="shared" si="18"/>
        <v>-5.5159488152377811E-2</v>
      </c>
      <c r="AD78" s="4">
        <f t="shared" si="64"/>
        <v>0.26179046932353067</v>
      </c>
      <c r="AE78" s="4">
        <f t="shared" si="64"/>
        <v>2.0738309951197076</v>
      </c>
      <c r="AF78" s="4">
        <f t="shared" si="64"/>
        <v>1.207262323795355</v>
      </c>
      <c r="AG78" s="4">
        <f t="shared" si="64"/>
        <v>4.038664501721323</v>
      </c>
      <c r="AH78" s="4">
        <f t="shared" si="64"/>
        <v>3.2490841349629651</v>
      </c>
      <c r="AI78" s="4">
        <f t="shared" si="64"/>
        <v>3.7571142442782479</v>
      </c>
      <c r="AJ78" s="4">
        <f t="shared" si="64"/>
        <v>2.3176855633354032</v>
      </c>
      <c r="AK78" s="5">
        <f t="shared" si="24"/>
        <v>0.62106297062633009</v>
      </c>
    </row>
    <row r="79" spans="1:37" x14ac:dyDescent="0.3">
      <c r="A79" t="s">
        <v>23</v>
      </c>
      <c r="B79">
        <v>1.070315210327537E-2</v>
      </c>
      <c r="C79">
        <v>1584.773384396088</v>
      </c>
      <c r="D79">
        <v>1584.2981815524367</v>
      </c>
      <c r="E79">
        <v>71344.455318716529</v>
      </c>
      <c r="F79">
        <v>74412.406523621044</v>
      </c>
      <c r="G79" s="6">
        <v>112.22901184009601</v>
      </c>
      <c r="H79">
        <v>115.97762319435627</v>
      </c>
      <c r="I79" s="3">
        <f t="shared" si="51"/>
        <v>-3.2321850120848816E-2</v>
      </c>
      <c r="L79">
        <f t="shared" si="56"/>
        <v>101.34994182854096</v>
      </c>
      <c r="M79">
        <f t="shared" si="57"/>
        <v>155.41940711479694</v>
      </c>
      <c r="N79">
        <f t="shared" si="58"/>
        <v>143.45635818626013</v>
      </c>
      <c r="O79">
        <f t="shared" si="59"/>
        <v>170.52110536205487</v>
      </c>
      <c r="P79">
        <f t="shared" si="60"/>
        <v>179.74734769486156</v>
      </c>
      <c r="Q79">
        <f t="shared" si="61"/>
        <v>162.16779205158224</v>
      </c>
      <c r="R79">
        <f t="shared" si="62"/>
        <v>162.99450554121196</v>
      </c>
      <c r="S79" s="5"/>
      <c r="T79" s="10">
        <f t="shared" si="52"/>
        <v>2.999453317464873E-4</v>
      </c>
      <c r="U79" s="10">
        <f t="shared" si="53"/>
        <v>-4.122902817194396E-2</v>
      </c>
      <c r="W79">
        <f t="shared" si="42"/>
        <v>0.91143795241537051</v>
      </c>
      <c r="X79">
        <f t="shared" si="43"/>
        <v>0.95101302391433218</v>
      </c>
      <c r="Y79">
        <f t="shared" si="63"/>
        <v>1.0434204779316958</v>
      </c>
      <c r="AA79" s="3">
        <f t="shared" ref="AA79:AA142" si="69">(M79/N79)-1</f>
        <v>8.3391556009000833E-2</v>
      </c>
      <c r="AB79" s="3">
        <f t="shared" ref="AB79:AB142" si="70">(O79/P79)-1</f>
        <v>-5.1328948388541074E-2</v>
      </c>
      <c r="AD79" s="4">
        <f t="shared" si="64"/>
        <v>0.31463876430086746</v>
      </c>
      <c r="AE79" s="4">
        <f t="shared" si="64"/>
        <v>0.84023818223808444</v>
      </c>
      <c r="AF79" s="4">
        <f t="shared" si="64"/>
        <v>1.5198151395202419</v>
      </c>
      <c r="AG79" s="4">
        <f t="shared" si="64"/>
        <v>3.9632127842730291</v>
      </c>
      <c r="AH79" s="4">
        <f t="shared" si="64"/>
        <v>3.0043696760917005</v>
      </c>
      <c r="AI79" s="4">
        <f t="shared" si="64"/>
        <v>2.6719852739031325</v>
      </c>
      <c r="AJ79" s="4">
        <f t="shared" si="64"/>
        <v>2.4246572103645558</v>
      </c>
      <c r="AK79" s="5">
        <f t="shared" si="24"/>
        <v>0.10200537316422965</v>
      </c>
    </row>
    <row r="80" spans="1:37" x14ac:dyDescent="0.3">
      <c r="A80" t="s">
        <v>24</v>
      </c>
      <c r="B80">
        <v>1.0718460058526721E-2</v>
      </c>
      <c r="C80">
        <v>1579.9278612969763</v>
      </c>
      <c r="D80">
        <v>1589.0994227230337</v>
      </c>
      <c r="E80">
        <v>71533.976214491922</v>
      </c>
      <c r="F80">
        <v>74664.073638946531</v>
      </c>
      <c r="G80" s="6">
        <v>112.418110837329</v>
      </c>
      <c r="H80">
        <v>116.57534150026234</v>
      </c>
      <c r="I80" s="3">
        <f t="shared" si="51"/>
        <v>-3.5661320905707908E-2</v>
      </c>
      <c r="J80">
        <f t="shared" ref="J80" si="71">AVERAGE(H77:H80)</f>
        <v>115.20773288771446</v>
      </c>
      <c r="K80" s="8">
        <f t="shared" ref="K80" si="72">AVERAGE(G77:G80)</f>
        <v>112.75587176315025</v>
      </c>
      <c r="L80">
        <f t="shared" si="56"/>
        <v>101.49489542345096</v>
      </c>
      <c r="M80">
        <f t="shared" si="57"/>
        <v>154.94420458133692</v>
      </c>
      <c r="N80">
        <f t="shared" si="58"/>
        <v>143.89110499158241</v>
      </c>
      <c r="O80">
        <f t="shared" si="59"/>
        <v>170.97408117485568</v>
      </c>
      <c r="P80">
        <f t="shared" si="60"/>
        <v>180.3552637480457</v>
      </c>
      <c r="Q80">
        <f t="shared" si="61"/>
        <v>162.44103482862937</v>
      </c>
      <c r="R80">
        <f t="shared" si="62"/>
        <v>163.83453654926964</v>
      </c>
      <c r="S80" s="5"/>
      <c r="T80" s="10">
        <f t="shared" si="52"/>
        <v>-5.7715466351005995E-3</v>
      </c>
      <c r="U80" s="10">
        <f t="shared" si="53"/>
        <v>-4.1922403532264285E-2</v>
      </c>
      <c r="W80">
        <f t="shared" si="42"/>
        <v>0.90624382079804855</v>
      </c>
      <c r="X80">
        <f t="shared" si="43"/>
        <v>0.95009157945115941</v>
      </c>
      <c r="Y80">
        <f t="shared" si="63"/>
        <v>1.0483840635895294</v>
      </c>
      <c r="AA80" s="3">
        <f t="shared" si="69"/>
        <v>7.6815725269474555E-2</v>
      </c>
      <c r="AB80" s="3">
        <f t="shared" si="70"/>
        <v>-5.2015019568796284E-2</v>
      </c>
      <c r="AD80" s="4">
        <f t="shared" si="64"/>
        <v>0.37299108450123963</v>
      </c>
      <c r="AE80" s="4">
        <f t="shared" si="64"/>
        <v>-0.30704095717576374</v>
      </c>
      <c r="AF80" s="4">
        <f t="shared" si="64"/>
        <v>1.737257749343879</v>
      </c>
      <c r="AG80" s="4">
        <f t="shared" si="64"/>
        <v>3.9296784424966313</v>
      </c>
      <c r="AH80" s="4">
        <f t="shared" si="64"/>
        <v>3.2661297167709602</v>
      </c>
      <c r="AI80" s="4">
        <f t="shared" si="64"/>
        <v>1.3734419309676449</v>
      </c>
      <c r="AJ80" s="4">
        <f t="shared" si="64"/>
        <v>2.772189428203875</v>
      </c>
      <c r="AK80" s="5">
        <f t="shared" si="24"/>
        <v>-0.50456418418076521</v>
      </c>
    </row>
    <row r="81" spans="1:37" x14ac:dyDescent="0.3">
      <c r="A81" t="s">
        <v>25</v>
      </c>
      <c r="B81">
        <v>1.073578092991055E-2</v>
      </c>
      <c r="C81">
        <v>1579.9665444745208</v>
      </c>
      <c r="D81">
        <v>1588.897082991391</v>
      </c>
      <c r="E81">
        <v>71222.739914442107</v>
      </c>
      <c r="F81">
        <v>75000.739859980764</v>
      </c>
      <c r="G81" s="6">
        <v>114.017633490202</v>
      </c>
      <c r="H81">
        <v>117.20386934176504</v>
      </c>
      <c r="I81" s="3">
        <f t="shared" si="51"/>
        <v>-2.7185415203929964E-2</v>
      </c>
      <c r="L81">
        <f t="shared" si="56"/>
        <v>101.65890965871849</v>
      </c>
      <c r="M81">
        <f t="shared" si="57"/>
        <v>154.94799825718894</v>
      </c>
      <c r="N81">
        <f t="shared" si="58"/>
        <v>143.872783364154</v>
      </c>
      <c r="O81">
        <f t="shared" si="59"/>
        <v>170.23019214134635</v>
      </c>
      <c r="P81">
        <f t="shared" si="60"/>
        <v>181.16849991546013</v>
      </c>
      <c r="Q81">
        <f t="shared" si="61"/>
        <v>164.75230045148351</v>
      </c>
      <c r="R81">
        <f t="shared" si="62"/>
        <v>164.71786716014913</v>
      </c>
      <c r="S81" s="5"/>
      <c r="T81" s="10">
        <f t="shared" si="52"/>
        <v>-5.6205896608840789E-3</v>
      </c>
      <c r="U81" s="10">
        <f t="shared" si="53"/>
        <v>-5.0372835689245554E-2</v>
      </c>
      <c r="W81">
        <f t="shared" si="42"/>
        <v>0.91022630185679265</v>
      </c>
      <c r="X81">
        <f t="shared" si="43"/>
        <v>0.96782068080311856</v>
      </c>
      <c r="Y81">
        <f t="shared" si="63"/>
        <v>1.063274790927089</v>
      </c>
      <c r="AA81" s="3">
        <f t="shared" si="69"/>
        <v>7.6979221740658632E-2</v>
      </c>
      <c r="AB81" s="3">
        <f t="shared" si="70"/>
        <v>-6.03764328744677E-2</v>
      </c>
      <c r="AD81" s="4">
        <f t="shared" si="64"/>
        <v>0.43643219676914313</v>
      </c>
      <c r="AE81" s="4">
        <f t="shared" si="64"/>
        <v>-1.4153519442320572</v>
      </c>
      <c r="AF81" s="4">
        <f t="shared" si="64"/>
        <v>1.7075140004152445</v>
      </c>
      <c r="AG81" s="4">
        <f t="shared" si="64"/>
        <v>3.4665212097999776</v>
      </c>
      <c r="AH81" s="4">
        <f t="shared" si="64"/>
        <v>3.5577469364905356</v>
      </c>
      <c r="AI81" s="4">
        <f t="shared" si="64"/>
        <v>0.72813520940180343</v>
      </c>
      <c r="AJ81" s="4">
        <f t="shared" si="64"/>
        <v>3.0921075490734307</v>
      </c>
      <c r="AK81" s="5">
        <f t="shared" si="24"/>
        <v>-0.76451814891755832</v>
      </c>
    </row>
    <row r="82" spans="1:37" x14ac:dyDescent="0.3">
      <c r="A82" t="s">
        <v>26</v>
      </c>
      <c r="B82">
        <v>1.0755052747108021E-2</v>
      </c>
      <c r="C82">
        <v>1571.438582086106</v>
      </c>
      <c r="D82">
        <v>1589.3377057728108</v>
      </c>
      <c r="E82">
        <v>72285.786691005109</v>
      </c>
      <c r="F82">
        <v>75447.56068755289</v>
      </c>
      <c r="G82" s="6">
        <v>115.498390391451</v>
      </c>
      <c r="H82">
        <v>117.75599598416574</v>
      </c>
      <c r="I82" s="3">
        <f t="shared" si="51"/>
        <v>-1.9171895017713683E-2</v>
      </c>
      <c r="L82">
        <f t="shared" si="56"/>
        <v>101.84139772700411</v>
      </c>
      <c r="M82">
        <f t="shared" si="57"/>
        <v>154.11165731951615</v>
      </c>
      <c r="N82">
        <f t="shared" si="58"/>
        <v>143.9126812446745</v>
      </c>
      <c r="O82">
        <f t="shared" si="59"/>
        <v>172.77099101045675</v>
      </c>
      <c r="P82">
        <f t="shared" si="60"/>
        <v>182.24782072233953</v>
      </c>
      <c r="Q82">
        <f t="shared" si="61"/>
        <v>166.89195287560742</v>
      </c>
      <c r="R82">
        <f t="shared" si="62"/>
        <v>165.49382381968005</v>
      </c>
      <c r="S82" s="5"/>
      <c r="T82" s="10">
        <f t="shared" si="52"/>
        <v>-1.1262001537930777E-2</v>
      </c>
      <c r="U82" s="10">
        <f t="shared" si="53"/>
        <v>-4.1906908158919509E-2</v>
      </c>
      <c r="W82">
        <f t="shared" si="42"/>
        <v>0.89199961416085605</v>
      </c>
      <c r="X82">
        <f t="shared" si="43"/>
        <v>0.96597207609642344</v>
      </c>
      <c r="Y82">
        <f t="shared" si="63"/>
        <v>1.0829288048573391</v>
      </c>
      <c r="AA82" s="3">
        <f t="shared" si="69"/>
        <v>7.0869196422667979E-2</v>
      </c>
      <c r="AB82" s="3">
        <f t="shared" si="70"/>
        <v>-5.1999687427379593E-2</v>
      </c>
      <c r="AD82" s="4">
        <f t="shared" si="64"/>
        <v>0.50405601469369898</v>
      </c>
      <c r="AE82" s="4">
        <f t="shared" si="64"/>
        <v>-2.065666775164543</v>
      </c>
      <c r="AF82" s="4">
        <f t="shared" si="64"/>
        <v>1.4328852984230256</v>
      </c>
      <c r="AG82" s="4">
        <f t="shared" si="64"/>
        <v>3.2307106266186381</v>
      </c>
      <c r="AH82" s="4">
        <f t="shared" si="64"/>
        <v>3.4382221546649827</v>
      </c>
      <c r="AI82" s="4">
        <f t="shared" si="64"/>
        <v>0.69001675685835817</v>
      </c>
      <c r="AJ82" s="4">
        <f t="shared" si="64"/>
        <v>3.0867243038513736</v>
      </c>
      <c r="AK82" s="5">
        <f t="shared" si="24"/>
        <v>-0.77645662879661492</v>
      </c>
    </row>
    <row r="83" spans="1:37" x14ac:dyDescent="0.3">
      <c r="A83" t="s">
        <v>27</v>
      </c>
      <c r="B83">
        <v>1.0776221348118811E-2</v>
      </c>
      <c r="C83">
        <v>1577.6303712731024</v>
      </c>
      <c r="D83">
        <v>1592.0828227252496</v>
      </c>
      <c r="E83">
        <v>73579.271246155666</v>
      </c>
      <c r="F83">
        <v>76571.960311533083</v>
      </c>
      <c r="G83" s="6">
        <v>116.95020285646601</v>
      </c>
      <c r="H83">
        <v>118.88018700464754</v>
      </c>
      <c r="I83" s="3">
        <f t="shared" si="51"/>
        <v>-1.623469979994295E-2</v>
      </c>
      <c r="L83">
        <f t="shared" si="56"/>
        <v>102.04184675924562</v>
      </c>
      <c r="M83">
        <f t="shared" si="57"/>
        <v>154.71888874698584</v>
      </c>
      <c r="N83">
        <f t="shared" si="58"/>
        <v>144.16124839281471</v>
      </c>
      <c r="O83">
        <f t="shared" si="59"/>
        <v>175.86256154845697</v>
      </c>
      <c r="P83">
        <f t="shared" si="60"/>
        <v>184.96387117147242</v>
      </c>
      <c r="Q83">
        <f t="shared" si="61"/>
        <v>168.989781396631</v>
      </c>
      <c r="R83">
        <f t="shared" si="62"/>
        <v>167.07375755577871</v>
      </c>
      <c r="S83" s="5"/>
      <c r="T83" s="10">
        <f t="shared" si="52"/>
        <v>-9.0777007614517569E-3</v>
      </c>
      <c r="U83" s="10">
        <f t="shared" si="53"/>
        <v>-3.9083354444651275E-2</v>
      </c>
      <c r="W83">
        <f t="shared" si="42"/>
        <v>0.87977160906049223</v>
      </c>
      <c r="X83">
        <f t="shared" si="43"/>
        <v>0.9609195948739081</v>
      </c>
      <c r="Y83">
        <f t="shared" si="63"/>
        <v>1.0922375591320499</v>
      </c>
      <c r="AA83" s="3">
        <f t="shared" si="69"/>
        <v>7.3234939845993496E-2</v>
      </c>
      <c r="AB83" s="3">
        <f t="shared" si="70"/>
        <v>-4.9205877695855493E-2</v>
      </c>
      <c r="AD83" s="4">
        <f t="shared" si="64"/>
        <v>0.57451794611360629</v>
      </c>
      <c r="AE83" s="4">
        <f t="shared" si="64"/>
        <v>-1.7883607790415756</v>
      </c>
      <c r="AF83" s="4">
        <f t="shared" si="64"/>
        <v>1.0822151107432232</v>
      </c>
      <c r="AG83" s="4">
        <f t="shared" si="64"/>
        <v>2.9710306442722656</v>
      </c>
      <c r="AH83" s="4">
        <f t="shared" si="64"/>
        <v>3.2752046057605622</v>
      </c>
      <c r="AI83" s="4">
        <f t="shared" si="64"/>
        <v>1.6029617998468249</v>
      </c>
      <c r="AJ83" s="4">
        <f t="shared" si="64"/>
        <v>2.9378936693289059</v>
      </c>
      <c r="AK83" s="5">
        <f t="shared" si="24"/>
        <v>-0.45438399742595703</v>
      </c>
    </row>
    <row r="84" spans="1:37" x14ac:dyDescent="0.3">
      <c r="A84" t="s">
        <v>28</v>
      </c>
      <c r="B84">
        <v>1.079928365848087E-2</v>
      </c>
      <c r="C84">
        <v>1586.1665736236589</v>
      </c>
      <c r="D84">
        <v>1595.857220836285</v>
      </c>
      <c r="E84">
        <v>74460.315793803282</v>
      </c>
      <c r="F84">
        <v>76647.043295959054</v>
      </c>
      <c r="G84" s="6">
        <v>118.284803121314</v>
      </c>
      <c r="H84">
        <v>119.29588963066597</v>
      </c>
      <c r="I84" s="3">
        <f t="shared" si="51"/>
        <v>-8.4754513544619339E-3</v>
      </c>
      <c r="J84">
        <f t="shared" ref="J84" si="73">AVERAGE(H81:H84)</f>
        <v>118.28398549031107</v>
      </c>
      <c r="K84" s="8">
        <f t="shared" ref="K84" si="74">AVERAGE(G81:G84)</f>
        <v>116.18775746485824</v>
      </c>
      <c r="L84">
        <f t="shared" si="56"/>
        <v>102.26022764284637</v>
      </c>
      <c r="M84">
        <f t="shared" si="57"/>
        <v>155.55603778128827</v>
      </c>
      <c r="N84">
        <f t="shared" si="58"/>
        <v>144.5030157530623</v>
      </c>
      <c r="O84">
        <f t="shared" si="59"/>
        <v>177.96835504659123</v>
      </c>
      <c r="P84">
        <f t="shared" si="60"/>
        <v>185.14523833775669</v>
      </c>
      <c r="Q84">
        <f t="shared" si="61"/>
        <v>170.91824155745132</v>
      </c>
      <c r="R84">
        <f t="shared" si="62"/>
        <v>167.65798442742712</v>
      </c>
      <c r="S84" s="5"/>
      <c r="T84" s="10">
        <f t="shared" si="52"/>
        <v>-6.0723773318190899E-3</v>
      </c>
      <c r="U84" s="10">
        <f t="shared" si="53"/>
        <v>-2.8529835048067165E-2</v>
      </c>
      <c r="W84">
        <f t="shared" si="42"/>
        <v>0.87406571657396326</v>
      </c>
      <c r="X84">
        <f t="shared" si="43"/>
        <v>0.96038557817037629</v>
      </c>
      <c r="Y84">
        <f t="shared" si="63"/>
        <v>1.098756718127279</v>
      </c>
      <c r="AA84" s="3">
        <f t="shared" si="69"/>
        <v>7.6489905560962246E-2</v>
      </c>
      <c r="AB84" s="3">
        <f t="shared" si="70"/>
        <v>-3.8763531569052989E-2</v>
      </c>
      <c r="AD84" s="4">
        <f t="shared" si="64"/>
        <v>0.64624558307757596</v>
      </c>
      <c r="AE84" s="4">
        <f t="shared" si="64"/>
        <v>-1.1681225552333419</v>
      </c>
      <c r="AF84" s="4">
        <f t="shared" si="64"/>
        <v>0.72896507631090568</v>
      </c>
      <c r="AG84" s="4">
        <f t="shared" si="64"/>
        <v>3.1342587758722118</v>
      </c>
      <c r="AH84" s="4">
        <f t="shared" si="64"/>
        <v>2.9489649143558117</v>
      </c>
      <c r="AI84" s="4">
        <f t="shared" si="64"/>
        <v>3.0436425598454386</v>
      </c>
      <c r="AJ84" s="4">
        <f t="shared" si="64"/>
        <v>2.6701789241828422</v>
      </c>
      <c r="AK84" s="5">
        <f t="shared" si="24"/>
        <v>0.13986464812536409</v>
      </c>
    </row>
    <row r="85" spans="1:37" x14ac:dyDescent="0.3">
      <c r="A85" t="s">
        <v>29</v>
      </c>
      <c r="B85">
        <v>1.0824285696382141E-2</v>
      </c>
      <c r="C85">
        <v>1607.8078683731164</v>
      </c>
      <c r="D85">
        <v>1601.0536026247864</v>
      </c>
      <c r="E85">
        <v>74391.066184227951</v>
      </c>
      <c r="F85">
        <v>77026.558478293431</v>
      </c>
      <c r="G85" s="6">
        <v>116.851202051904</v>
      </c>
      <c r="H85">
        <v>120.00974421483903</v>
      </c>
      <c r="I85" s="3">
        <f t="shared" si="51"/>
        <v>-2.6319047537345604E-2</v>
      </c>
      <c r="L85">
        <f t="shared" si="56"/>
        <v>102.49697613174369</v>
      </c>
      <c r="M85">
        <f t="shared" si="57"/>
        <v>157.67840886113765</v>
      </c>
      <c r="N85">
        <f t="shared" si="58"/>
        <v>144.97354208188341</v>
      </c>
      <c r="O85">
        <f t="shared" si="59"/>
        <v>177.80284085326082</v>
      </c>
      <c r="P85">
        <f t="shared" si="60"/>
        <v>186.06197857801331</v>
      </c>
      <c r="Q85">
        <f t="shared" si="61"/>
        <v>168.84672799516272</v>
      </c>
      <c r="R85">
        <f t="shared" si="62"/>
        <v>168.66123291425487</v>
      </c>
      <c r="S85" s="5"/>
      <c r="T85" s="10">
        <f t="shared" si="52"/>
        <v>4.2186381125883798E-3</v>
      </c>
      <c r="U85" s="10">
        <f t="shared" si="53"/>
        <v>-3.4215371245077453E-2</v>
      </c>
      <c r="W85">
        <f t="shared" si="42"/>
        <v>0.88681602669818038</v>
      </c>
      <c r="X85">
        <f t="shared" si="43"/>
        <v>0.94962896647141037</v>
      </c>
      <c r="Y85">
        <f t="shared" si="63"/>
        <v>1.0708297300479526</v>
      </c>
      <c r="AA85" s="3">
        <f t="shared" si="69"/>
        <v>8.7635761648689803E-2</v>
      </c>
      <c r="AB85" s="3">
        <f t="shared" si="70"/>
        <v>-4.4389174982838009E-2</v>
      </c>
      <c r="AD85" s="4">
        <f t="shared" si="64"/>
        <v>0.7179491657105963</v>
      </c>
      <c r="AE85" s="4">
        <f t="shared" si="64"/>
        <v>-0.1414257645867445</v>
      </c>
      <c r="AF85" s="4">
        <f t="shared" si="64"/>
        <v>0.60149538520888335</v>
      </c>
      <c r="AG85" s="4">
        <f t="shared" si="64"/>
        <v>3.5839382445857826</v>
      </c>
      <c r="AH85" s="4">
        <f t="shared" si="64"/>
        <v>2.6431105363504681</v>
      </c>
      <c r="AI85" s="4">
        <f t="shared" si="64"/>
        <v>3.5121441630972194</v>
      </c>
      <c r="AJ85" s="4">
        <f t="shared" si="64"/>
        <v>2.4112268155561001</v>
      </c>
      <c r="AK85" s="5">
        <f t="shared" si="24"/>
        <v>0.456579754521026</v>
      </c>
    </row>
    <row r="86" spans="1:37" x14ac:dyDescent="0.3">
      <c r="A86" t="s">
        <v>30</v>
      </c>
      <c r="B86">
        <v>1.085132648387155E-2</v>
      </c>
      <c r="C86">
        <v>1599.6332442114219</v>
      </c>
      <c r="D86">
        <v>1603.5103973717203</v>
      </c>
      <c r="E86">
        <v>74110.624285123457</v>
      </c>
      <c r="F86">
        <v>77507.30430260337</v>
      </c>
      <c r="G86" s="6">
        <v>116.547601862105</v>
      </c>
      <c r="H86">
        <v>120.88073237834033</v>
      </c>
      <c r="I86" s="3">
        <f t="shared" si="51"/>
        <v>-3.5846329112841711E-2</v>
      </c>
      <c r="L86">
        <f t="shared" si="56"/>
        <v>102.75302988232163</v>
      </c>
      <c r="M86">
        <f t="shared" si="57"/>
        <v>156.8767199552623</v>
      </c>
      <c r="N86">
        <f t="shared" si="58"/>
        <v>145.19600198956374</v>
      </c>
      <c r="O86">
        <f t="shared" si="59"/>
        <v>177.1325538293919</v>
      </c>
      <c r="P86">
        <f t="shared" si="60"/>
        <v>187.22324712007639</v>
      </c>
      <c r="Q86">
        <f t="shared" si="61"/>
        <v>168.408034188286</v>
      </c>
      <c r="R86">
        <f t="shared" si="62"/>
        <v>169.88531632907217</v>
      </c>
      <c r="S86" s="5"/>
      <c r="T86" s="10">
        <f t="shared" si="52"/>
        <v>-2.4179158218451402E-3</v>
      </c>
      <c r="U86" s="10">
        <f t="shared" si="53"/>
        <v>-4.3823998886848403E-2</v>
      </c>
      <c r="W86">
        <f t="shared" si="42"/>
        <v>0.88564589943393845</v>
      </c>
      <c r="X86">
        <f t="shared" si="43"/>
        <v>0.95074581463151564</v>
      </c>
      <c r="Y86">
        <f t="shared" si="63"/>
        <v>1.0735055796443995</v>
      </c>
      <c r="AA86" s="3">
        <f t="shared" si="69"/>
        <v>8.0447931111341076E-2</v>
      </c>
      <c r="AB86" s="3">
        <f t="shared" si="70"/>
        <v>-5.3896583068088755E-2</v>
      </c>
      <c r="AD86" s="4">
        <f t="shared" si="64"/>
        <v>0.78921474041533379</v>
      </c>
      <c r="AE86" s="4">
        <f t="shared" si="64"/>
        <v>0.87287455242677225</v>
      </c>
      <c r="AF86" s="4">
        <f t="shared" si="64"/>
        <v>0.64348261973030674</v>
      </c>
      <c r="AG86" s="4">
        <f t="shared" si="64"/>
        <v>3.5456640332547584</v>
      </c>
      <c r="AH86" s="4">
        <f t="shared" si="64"/>
        <v>2.747046724742086</v>
      </c>
      <c r="AI86" s="4">
        <f t="shared" si="64"/>
        <v>3.1862257962466778</v>
      </c>
      <c r="AJ86" s="4">
        <f t="shared" si="64"/>
        <v>2.4713168208529535</v>
      </c>
      <c r="AK86" s="5">
        <f t="shared" si="24"/>
        <v>0.28928260810646678</v>
      </c>
    </row>
    <row r="87" spans="1:37" x14ac:dyDescent="0.3">
      <c r="A87" t="s">
        <v>31</v>
      </c>
      <c r="B87">
        <v>1.088041770022566E-2</v>
      </c>
      <c r="C87">
        <v>1595.0813083512674</v>
      </c>
      <c r="D87">
        <v>1600.5859903857418</v>
      </c>
      <c r="E87">
        <v>74335.976156787729</v>
      </c>
      <c r="F87">
        <v>77658.271534057872</v>
      </c>
      <c r="G87" s="6">
        <v>117.637719496925</v>
      </c>
      <c r="H87">
        <v>121.41583151831398</v>
      </c>
      <c r="I87" s="3">
        <f t="shared" si="51"/>
        <v>-3.1117128418455871E-2</v>
      </c>
      <c r="L87">
        <f t="shared" si="56"/>
        <v>103.0284994876081</v>
      </c>
      <c r="M87">
        <f t="shared" si="57"/>
        <v>156.43030964854242</v>
      </c>
      <c r="N87">
        <f t="shared" si="58"/>
        <v>144.93120033735718</v>
      </c>
      <c r="O87">
        <f t="shared" si="59"/>
        <v>177.67116962062516</v>
      </c>
      <c r="P87">
        <f t="shared" si="60"/>
        <v>187.58791694746827</v>
      </c>
      <c r="Q87">
        <f t="shared" si="61"/>
        <v>169.98322376731508</v>
      </c>
      <c r="R87">
        <f t="shared" si="62"/>
        <v>170.63734260218669</v>
      </c>
      <c r="S87" s="5"/>
      <c r="T87" s="10">
        <f t="shared" si="52"/>
        <v>-3.4391666974091795E-3</v>
      </c>
      <c r="U87" s="10">
        <f t="shared" si="53"/>
        <v>-4.2780959602134794E-2</v>
      </c>
      <c r="W87">
        <f t="shared" si="42"/>
        <v>0.8804484710860091</v>
      </c>
      <c r="X87">
        <f t="shared" si="43"/>
        <v>0.95672935643005064</v>
      </c>
      <c r="Y87">
        <f t="shared" si="63"/>
        <v>1.0866386709150067</v>
      </c>
      <c r="AA87" s="3">
        <f t="shared" si="69"/>
        <v>7.93418483005639E-2</v>
      </c>
      <c r="AB87" s="3">
        <f t="shared" si="70"/>
        <v>-5.2864531405933612E-2</v>
      </c>
      <c r="AD87" s="4">
        <f t="shared" ref="AD87:AJ102" si="75">(AVERAGE(L84:L87)/AVERAGE(L80:L83)-1)*100</f>
        <v>0.86028620240183873</v>
      </c>
      <c r="AE87" s="4">
        <f t="shared" si="75"/>
        <v>1.2636883571906621</v>
      </c>
      <c r="AF87" s="4">
        <f t="shared" si="75"/>
        <v>0.65399354661441755</v>
      </c>
      <c r="AG87" s="4">
        <f t="shared" si="75"/>
        <v>3.0060824003738329</v>
      </c>
      <c r="AH87" s="4">
        <f t="shared" si="75"/>
        <v>2.3716322973169168</v>
      </c>
      <c r="AI87" s="4">
        <f t="shared" si="75"/>
        <v>2.2744269311837151</v>
      </c>
      <c r="AJ87" s="4">
        <f t="shared" si="75"/>
        <v>2.3780692677207504</v>
      </c>
      <c r="AK87" s="5">
        <f t="shared" si="24"/>
        <v>-4.3582555791728844E-2</v>
      </c>
    </row>
    <row r="88" spans="1:37" x14ac:dyDescent="0.3">
      <c r="A88" t="s">
        <v>32</v>
      </c>
      <c r="B88">
        <v>1.0911479050339099E-2</v>
      </c>
      <c r="C88">
        <v>1615.3634538472063</v>
      </c>
      <c r="D88">
        <v>1597.9373608294386</v>
      </c>
      <c r="E88">
        <v>75548.685992291299</v>
      </c>
      <c r="F88">
        <v>78173.025861134913</v>
      </c>
      <c r="G88" s="6">
        <v>119.086827980319</v>
      </c>
      <c r="H88">
        <v>122.05388007171109</v>
      </c>
      <c r="I88" s="3">
        <f t="shared" si="51"/>
        <v>-2.430936312429265E-2</v>
      </c>
      <c r="J88">
        <f t="shared" ref="J88" si="76">AVERAGE(H85:H88)</f>
        <v>121.0900470458011</v>
      </c>
      <c r="K88" s="8">
        <f t="shared" ref="K88" si="77">AVERAGE(G85:G88)</f>
        <v>117.53083784781326</v>
      </c>
      <c r="L88">
        <f t="shared" si="56"/>
        <v>103.32262461978759</v>
      </c>
      <c r="M88">
        <f t="shared" si="57"/>
        <v>158.41938837678978</v>
      </c>
      <c r="N88">
        <f t="shared" si="58"/>
        <v>144.69137001074569</v>
      </c>
      <c r="O88">
        <f t="shared" si="59"/>
        <v>180.5696796829657</v>
      </c>
      <c r="P88">
        <f t="shared" si="60"/>
        <v>188.8313349382193</v>
      </c>
      <c r="Q88">
        <f t="shared" si="61"/>
        <v>172.07714511031017</v>
      </c>
      <c r="R88">
        <f t="shared" si="62"/>
        <v>171.53405358494209</v>
      </c>
      <c r="S88" s="5"/>
      <c r="T88" s="10">
        <f t="shared" si="52"/>
        <v>1.0905366784041082E-2</v>
      </c>
      <c r="U88" s="10">
        <f t="shared" si="53"/>
        <v>-3.3570913239375444E-2</v>
      </c>
      <c r="W88">
        <f t="shared" si="42"/>
        <v>0.87733105942777223</v>
      </c>
      <c r="X88">
        <f t="shared" si="43"/>
        <v>0.95296810301947565</v>
      </c>
      <c r="Y88">
        <f t="shared" si="63"/>
        <v>1.0862126591540446</v>
      </c>
      <c r="AA88" s="3">
        <f t="shared" si="69"/>
        <v>9.4877934772644501E-2</v>
      </c>
      <c r="AB88" s="3">
        <f t="shared" si="70"/>
        <v>-4.3751505850216033E-2</v>
      </c>
      <c r="AD88" s="4">
        <f t="shared" si="75"/>
        <v>0.9315169560787373</v>
      </c>
      <c r="AE88" s="4">
        <f t="shared" si="75"/>
        <v>1.625978110656523</v>
      </c>
      <c r="AF88" s="4">
        <f t="shared" si="75"/>
        <v>0.57982257569362261</v>
      </c>
      <c r="AG88" s="4">
        <f t="shared" si="75"/>
        <v>2.3454924429184398</v>
      </c>
      <c r="AH88" s="4">
        <f t="shared" si="75"/>
        <v>2.2056559693513833</v>
      </c>
      <c r="AI88" s="4">
        <f t="shared" si="75"/>
        <v>1.1559568858717562</v>
      </c>
      <c r="AJ88" s="4">
        <f t="shared" si="75"/>
        <v>2.3723089341793235</v>
      </c>
      <c r="AK88" s="5">
        <f t="shared" ref="AK88:AK151" si="78">(AI88-AJ88)/AJ88</f>
        <v>-0.51272919423892493</v>
      </c>
    </row>
    <row r="89" spans="1:37" x14ac:dyDescent="0.3">
      <c r="A89" t="s">
        <v>33</v>
      </c>
      <c r="B89">
        <v>1.094438202846546E-2</v>
      </c>
      <c r="C89">
        <v>1621.1686191131944</v>
      </c>
      <c r="D89">
        <v>1598.8250204213969</v>
      </c>
      <c r="E89">
        <v>74908.331447629476</v>
      </c>
      <c r="F89">
        <v>77879.830939341482</v>
      </c>
      <c r="G89" s="6">
        <v>121.254987398974</v>
      </c>
      <c r="H89">
        <v>122.09099126113564</v>
      </c>
      <c r="I89" s="3">
        <f t="shared" si="51"/>
        <v>-6.847383689215455E-3</v>
      </c>
      <c r="L89">
        <f t="shared" si="56"/>
        <v>103.6341884364012</v>
      </c>
      <c r="M89">
        <f t="shared" si="57"/>
        <v>158.98870343011339</v>
      </c>
      <c r="N89">
        <f t="shared" si="58"/>
        <v>144.77174655466536</v>
      </c>
      <c r="O89">
        <f t="shared" si="59"/>
        <v>179.03916179910848</v>
      </c>
      <c r="P89">
        <f t="shared" si="60"/>
        <v>188.12310613589932</v>
      </c>
      <c r="Q89">
        <f t="shared" si="61"/>
        <v>175.21007500048944</v>
      </c>
      <c r="R89">
        <f t="shared" si="62"/>
        <v>171.58620950781497</v>
      </c>
      <c r="S89" s="5"/>
      <c r="T89" s="10">
        <f t="shared" si="52"/>
        <v>1.3975011903371692E-2</v>
      </c>
      <c r="U89" s="10">
        <f t="shared" si="53"/>
        <v>-3.8154929920513392E-2</v>
      </c>
      <c r="W89">
        <f t="shared" si="42"/>
        <v>0.88801076721140604</v>
      </c>
      <c r="X89">
        <f t="shared" si="43"/>
        <v>0.978613132679232</v>
      </c>
      <c r="Y89">
        <f t="shared" si="63"/>
        <v>1.1020284537228551</v>
      </c>
      <c r="AA89" s="3">
        <f t="shared" si="69"/>
        <v>9.8202565167504918E-2</v>
      </c>
      <c r="AB89" s="3">
        <f t="shared" si="70"/>
        <v>-4.8287233415275632E-2</v>
      </c>
      <c r="AD89" s="4">
        <f t="shared" si="75"/>
        <v>1.0028116851181101</v>
      </c>
      <c r="AE89" s="4">
        <f t="shared" si="75"/>
        <v>1.3905506342851925</v>
      </c>
      <c r="AF89" s="4">
        <f t="shared" si="75"/>
        <v>0.35318668482544613</v>
      </c>
      <c r="AG89" s="4">
        <f t="shared" si="75"/>
        <v>1.4207480138688</v>
      </c>
      <c r="AH89" s="4">
        <f t="shared" si="75"/>
        <v>1.8074694692742588</v>
      </c>
      <c r="AI89" s="4">
        <f t="shared" si="75"/>
        <v>1.4847662520601546</v>
      </c>
      <c r="AJ89" s="4">
        <f t="shared" si="75"/>
        <v>2.2060718398353885</v>
      </c>
      <c r="AK89" s="5">
        <f t="shared" si="78"/>
        <v>-0.32696378003222953</v>
      </c>
    </row>
    <row r="90" spans="1:37" x14ac:dyDescent="0.3">
      <c r="A90" t="s">
        <v>34</v>
      </c>
      <c r="B90">
        <v>1.097891589833117E-2</v>
      </c>
      <c r="C90">
        <v>1638.6068891581601</v>
      </c>
      <c r="D90">
        <v>1602.9841594292311</v>
      </c>
      <c r="E90">
        <v>76564.553613985743</v>
      </c>
      <c r="F90">
        <v>79979.917394826669</v>
      </c>
      <c r="G90" s="6">
        <v>123.82009712985</v>
      </c>
      <c r="H90">
        <v>124.1510514249571</v>
      </c>
      <c r="I90" s="3">
        <f t="shared" si="51"/>
        <v>-2.6657389632108747E-3</v>
      </c>
      <c r="L90">
        <f t="shared" si="56"/>
        <v>103.96119544034102</v>
      </c>
      <c r="M90">
        <f t="shared" si="57"/>
        <v>160.69888207027847</v>
      </c>
      <c r="N90">
        <f t="shared" si="58"/>
        <v>145.14835175575803</v>
      </c>
      <c r="O90">
        <f t="shared" si="59"/>
        <v>182.99771517610955</v>
      </c>
      <c r="P90">
        <f t="shared" si="60"/>
        <v>193.19598293075933</v>
      </c>
      <c r="Q90">
        <f t="shared" si="61"/>
        <v>178.91658702091851</v>
      </c>
      <c r="R90">
        <f t="shared" si="62"/>
        <v>174.48141013823766</v>
      </c>
      <c r="S90" s="5"/>
      <c r="T90" s="10">
        <f t="shared" si="52"/>
        <v>2.222275842177579E-2</v>
      </c>
      <c r="U90" s="10">
        <f t="shared" si="53"/>
        <v>-4.2702767045641354E-2</v>
      </c>
      <c r="W90">
        <f t="shared" si="42"/>
        <v>0.87814693159216994</v>
      </c>
      <c r="X90">
        <f t="shared" si="43"/>
        <v>0.9776984748073847</v>
      </c>
      <c r="Y90">
        <f t="shared" si="63"/>
        <v>1.113365474083839</v>
      </c>
      <c r="AA90" s="3">
        <f t="shared" si="69"/>
        <v>0.10713542473212101</v>
      </c>
      <c r="AB90" s="3">
        <f t="shared" si="70"/>
        <v>-5.2787162548326827E-2</v>
      </c>
      <c r="AD90" s="4">
        <f t="shared" si="75"/>
        <v>1.0729838225984167</v>
      </c>
      <c r="AE90" s="4">
        <f t="shared" si="75"/>
        <v>1.5535789448692938</v>
      </c>
      <c r="AF90" s="4">
        <f t="shared" si="75"/>
        <v>0.12246355191056768</v>
      </c>
      <c r="AG90" s="4">
        <f t="shared" si="75"/>
        <v>1.6241481596883656</v>
      </c>
      <c r="AH90" s="4">
        <f t="shared" si="75"/>
        <v>1.9295285241885951</v>
      </c>
      <c r="AI90" s="4">
        <f t="shared" si="75"/>
        <v>2.8094050912201851</v>
      </c>
      <c r="AJ90" s="4">
        <f t="shared" si="75"/>
        <v>2.2220714378587747</v>
      </c>
      <c r="AK90" s="5">
        <f t="shared" si="78"/>
        <v>0.26431807877759994</v>
      </c>
    </row>
    <row r="91" spans="1:37" x14ac:dyDescent="0.3">
      <c r="A91" t="s">
        <v>35</v>
      </c>
      <c r="B91">
        <v>1.101490670782122E-2</v>
      </c>
      <c r="C91">
        <v>1668.1810369337647</v>
      </c>
      <c r="D91">
        <v>1610.0160088648161</v>
      </c>
      <c r="E91">
        <v>78522.433036980161</v>
      </c>
      <c r="F91">
        <v>81172.465967018739</v>
      </c>
      <c r="G91" s="6">
        <v>125.493167661283</v>
      </c>
      <c r="H91">
        <v>125.64633017395411</v>
      </c>
      <c r="I91" s="3">
        <f t="shared" si="51"/>
        <v>-1.2189971044842033E-3</v>
      </c>
      <c r="L91">
        <f t="shared" si="56"/>
        <v>104.30199844986402</v>
      </c>
      <c r="M91">
        <f t="shared" si="57"/>
        <v>163.59923145680065</v>
      </c>
      <c r="N91">
        <f t="shared" si="58"/>
        <v>145.78507754582026</v>
      </c>
      <c r="O91">
        <f t="shared" si="59"/>
        <v>187.67726261792799</v>
      </c>
      <c r="P91">
        <f t="shared" si="60"/>
        <v>196.07665099221725</v>
      </c>
      <c r="Q91">
        <f t="shared" si="61"/>
        <v>181.33412727704791</v>
      </c>
      <c r="R91">
        <f t="shared" si="62"/>
        <v>176.58286914064035</v>
      </c>
      <c r="S91" s="5"/>
      <c r="T91" s="10">
        <f t="shared" si="52"/>
        <v>3.6126987401795763E-2</v>
      </c>
      <c r="U91" s="10">
        <f t="shared" si="53"/>
        <v>-3.2646943744635282E-2</v>
      </c>
      <c r="W91">
        <f t="shared" si="42"/>
        <v>0.87170512386391086</v>
      </c>
      <c r="X91">
        <f t="shared" si="43"/>
        <v>0.96620189759590969</v>
      </c>
      <c r="Y91">
        <f t="shared" si="63"/>
        <v>1.1084045179327768</v>
      </c>
      <c r="AA91" s="3">
        <f t="shared" si="69"/>
        <v>0.12219463206295167</v>
      </c>
      <c r="AB91" s="3">
        <f t="shared" si="70"/>
        <v>-4.2837269668700384E-2</v>
      </c>
      <c r="AD91" s="4">
        <f t="shared" si="75"/>
        <v>1.1402757946900266</v>
      </c>
      <c r="AE91" s="4">
        <f t="shared" si="75"/>
        <v>2.4203871032780544</v>
      </c>
      <c r="AF91" s="4">
        <f t="shared" si="75"/>
        <v>0.13678063525697226</v>
      </c>
      <c r="AG91" s="4">
        <f t="shared" si="75"/>
        <v>2.773655442873646</v>
      </c>
      <c r="AH91" s="4">
        <f t="shared" si="75"/>
        <v>2.7088734713404561</v>
      </c>
      <c r="AI91" s="4">
        <f t="shared" si="75"/>
        <v>4.3325867563746456</v>
      </c>
      <c r="AJ91" s="4">
        <f t="shared" si="75"/>
        <v>2.562292125627974</v>
      </c>
      <c r="AK91" s="5">
        <f t="shared" si="78"/>
        <v>0.69090273237787148</v>
      </c>
    </row>
    <row r="92" spans="1:37" x14ac:dyDescent="0.3">
      <c r="A92" t="s">
        <v>36</v>
      </c>
      <c r="B92">
        <v>1.105222775714495E-2</v>
      </c>
      <c r="C92">
        <v>1683.8267281679168</v>
      </c>
      <c r="D92">
        <v>1618.2739761339894</v>
      </c>
      <c r="E92">
        <v>79626.795398333546</v>
      </c>
      <c r="F92">
        <v>81813.696980548251</v>
      </c>
      <c r="G92" s="6">
        <v>126.64324753533199</v>
      </c>
      <c r="H92">
        <v>126.84633750283592</v>
      </c>
      <c r="I92" s="3">
        <f t="shared" si="51"/>
        <v>-1.6010708034781644E-3</v>
      </c>
      <c r="J92">
        <f t="shared" ref="J92" si="79">AVERAGE(H89:H92)</f>
        <v>124.68367759072069</v>
      </c>
      <c r="K92" s="8">
        <f t="shared" ref="K92" si="80">AVERAGE(G89:G92)</f>
        <v>124.30287493135975</v>
      </c>
      <c r="L92">
        <f t="shared" si="56"/>
        <v>104.65539772340911</v>
      </c>
      <c r="M92">
        <f t="shared" si="57"/>
        <v>165.13361112234489</v>
      </c>
      <c r="N92">
        <f t="shared" si="58"/>
        <v>146.53282688003722</v>
      </c>
      <c r="O92">
        <f t="shared" si="59"/>
        <v>190.31681028476436</v>
      </c>
      <c r="P92">
        <f t="shared" si="60"/>
        <v>197.62558052327643</v>
      </c>
      <c r="Q92">
        <f t="shared" si="61"/>
        <v>182.99596061942128</v>
      </c>
      <c r="R92">
        <f t="shared" si="62"/>
        <v>178.26935482494468</v>
      </c>
      <c r="S92" s="5"/>
      <c r="T92" s="10">
        <f t="shared" si="52"/>
        <v>4.0507820678505224E-2</v>
      </c>
      <c r="U92" s="10">
        <f t="shared" si="53"/>
        <v>-2.6730262326791765E-2</v>
      </c>
      <c r="W92">
        <f t="shared" si="42"/>
        <v>0.86767748406071576</v>
      </c>
      <c r="X92">
        <f t="shared" si="43"/>
        <v>0.96153335244328053</v>
      </c>
      <c r="Y92">
        <f t="shared" si="63"/>
        <v>1.108169072157227</v>
      </c>
      <c r="AA92" s="3">
        <f t="shared" si="69"/>
        <v>0.1269393666822225</v>
      </c>
      <c r="AB92" s="3">
        <f t="shared" si="70"/>
        <v>-3.6982915972516239E-2</v>
      </c>
      <c r="AD92" s="4">
        <f t="shared" si="75"/>
        <v>1.2030214608723666</v>
      </c>
      <c r="AE92" s="4">
        <f t="shared" si="75"/>
        <v>3.0212035921654667</v>
      </c>
      <c r="AF92" s="4">
        <f t="shared" si="75"/>
        <v>0.42185608529352603</v>
      </c>
      <c r="AG92" s="4">
        <f t="shared" si="75"/>
        <v>3.7655076312643976</v>
      </c>
      <c r="AH92" s="4">
        <f t="shared" si="75"/>
        <v>3.3769096697899847</v>
      </c>
      <c r="AI92" s="4">
        <f t="shared" si="75"/>
        <v>5.7619236002685481</v>
      </c>
      <c r="AJ92" s="4">
        <f t="shared" si="75"/>
        <v>2.9677340397434637</v>
      </c>
      <c r="AK92" s="5">
        <f t="shared" si="78"/>
        <v>0.94152290033598129</v>
      </c>
    </row>
    <row r="93" spans="1:37" x14ac:dyDescent="0.3">
      <c r="A93" t="s">
        <v>37</v>
      </c>
      <c r="B93">
        <v>1.109072104407385E-2</v>
      </c>
      <c r="C93">
        <v>1693.8893462052149</v>
      </c>
      <c r="D93">
        <v>1624.4675598465237</v>
      </c>
      <c r="E93">
        <v>78666.210289092065</v>
      </c>
      <c r="F93">
        <v>81474.415117021461</v>
      </c>
      <c r="G93" s="6">
        <v>126.377746737865</v>
      </c>
      <c r="H93">
        <v>127.34926207799649</v>
      </c>
      <c r="I93" s="3">
        <f t="shared" si="51"/>
        <v>-7.6287473070434739E-3</v>
      </c>
      <c r="L93">
        <f t="shared" si="56"/>
        <v>105.0198971113828</v>
      </c>
      <c r="M93">
        <f t="shared" si="57"/>
        <v>166.12045639926473</v>
      </c>
      <c r="N93">
        <f t="shared" si="58"/>
        <v>147.09364868357628</v>
      </c>
      <c r="O93">
        <f t="shared" si="59"/>
        <v>188.0209060846349</v>
      </c>
      <c r="P93">
        <f t="shared" si="60"/>
        <v>196.80602612450085</v>
      </c>
      <c r="Q93">
        <f t="shared" si="61"/>
        <v>182.61231937187557</v>
      </c>
      <c r="R93">
        <f t="shared" si="62"/>
        <v>178.97616308842709</v>
      </c>
      <c r="S93" s="5"/>
      <c r="T93" s="10">
        <f t="shared" si="52"/>
        <v>4.2735101687872534E-2</v>
      </c>
      <c r="U93" s="10">
        <f t="shared" si="53"/>
        <v>-3.4467321108055615E-2</v>
      </c>
      <c r="W93">
        <f t="shared" si="42"/>
        <v>0.88352119909733862</v>
      </c>
      <c r="X93">
        <f t="shared" si="43"/>
        <v>0.97123412058058733</v>
      </c>
      <c r="Y93">
        <f t="shared" si="63"/>
        <v>1.0992765330055032</v>
      </c>
      <c r="AA93" s="3">
        <f t="shared" si="69"/>
        <v>0.12935166056434144</v>
      </c>
      <c r="AB93" s="3">
        <f t="shared" si="70"/>
        <v>-4.4638470746360293E-2</v>
      </c>
      <c r="AD93" s="4">
        <f t="shared" si="75"/>
        <v>1.2599135491777824</v>
      </c>
      <c r="AE93" s="4">
        <f t="shared" si="75"/>
        <v>3.937920432671449</v>
      </c>
      <c r="AF93" s="4">
        <f t="shared" si="75"/>
        <v>0.85743081119042941</v>
      </c>
      <c r="AG93" s="4">
        <f t="shared" si="75"/>
        <v>4.843157991577951</v>
      </c>
      <c r="AH93" s="4">
        <f t="shared" si="75"/>
        <v>4.2484831988385485</v>
      </c>
      <c r="AI93" s="4">
        <f t="shared" si="75"/>
        <v>5.8599646201775046</v>
      </c>
      <c r="AJ93" s="4">
        <f t="shared" si="75"/>
        <v>3.608151912873514</v>
      </c>
      <c r="AK93" s="5">
        <f t="shared" si="78"/>
        <v>0.62409032703688416</v>
      </c>
    </row>
    <row r="94" spans="1:37" x14ac:dyDescent="0.3">
      <c r="A94" t="s">
        <v>38</v>
      </c>
      <c r="B94">
        <v>1.1130156635728399E-2</v>
      </c>
      <c r="C94">
        <v>1681.706994229829</v>
      </c>
      <c r="D94">
        <v>1629.2882813058034</v>
      </c>
      <c r="E94">
        <v>79621.508465632403</v>
      </c>
      <c r="F94">
        <v>82441.003620798772</v>
      </c>
      <c r="G94" s="6">
        <v>129.06202116027501</v>
      </c>
      <c r="H94">
        <v>128.80372792089133</v>
      </c>
      <c r="I94" s="3">
        <f t="shared" si="51"/>
        <v>2.0053242522787397E-3</v>
      </c>
      <c r="L94">
        <f t="shared" si="56"/>
        <v>105.39331934079684</v>
      </c>
      <c r="M94">
        <f t="shared" si="57"/>
        <v>164.92572790374561</v>
      </c>
      <c r="N94">
        <f t="shared" si="58"/>
        <v>147.53015940638792</v>
      </c>
      <c r="O94">
        <f t="shared" si="59"/>
        <v>190.30417393335978</v>
      </c>
      <c r="P94">
        <f t="shared" si="60"/>
        <v>199.14087494854962</v>
      </c>
      <c r="Q94">
        <f t="shared" si="61"/>
        <v>186.49102104807841</v>
      </c>
      <c r="R94">
        <f t="shared" si="62"/>
        <v>181.02026378957652</v>
      </c>
      <c r="S94" s="5"/>
      <c r="T94" s="10">
        <f t="shared" si="52"/>
        <v>3.2172767413520154E-2</v>
      </c>
      <c r="U94" s="10">
        <f t="shared" si="53"/>
        <v>-3.4200155642635233E-2</v>
      </c>
      <c r="W94">
        <f t="shared" si="42"/>
        <v>0.86664272514326923</v>
      </c>
      <c r="X94">
        <f t="shared" si="43"/>
        <v>0.97996285206746625</v>
      </c>
      <c r="Y94">
        <f t="shared" si="63"/>
        <v>1.1307576047620587</v>
      </c>
      <c r="AA94" s="3">
        <f t="shared" si="69"/>
        <v>0.11791194808811722</v>
      </c>
      <c r="AB94" s="3">
        <f t="shared" si="70"/>
        <v>-4.4374119665151146E-2</v>
      </c>
      <c r="AD94" s="4">
        <f t="shared" si="75"/>
        <v>1.3103395092591841</v>
      </c>
      <c r="AE94" s="4">
        <f t="shared" si="75"/>
        <v>3.9779763950479552</v>
      </c>
      <c r="AF94" s="4">
        <f t="shared" si="75"/>
        <v>1.2767039007536729</v>
      </c>
      <c r="AG94" s="4">
        <f t="shared" si="75"/>
        <v>5.0038235706773904</v>
      </c>
      <c r="AH94" s="4">
        <f t="shared" si="75"/>
        <v>4.2113207042013379</v>
      </c>
      <c r="AI94" s="4">
        <f t="shared" si="75"/>
        <v>5.3500562010313724</v>
      </c>
      <c r="AJ94" s="4">
        <f t="shared" si="75"/>
        <v>3.8663363160534869</v>
      </c>
      <c r="AK94" s="5">
        <f t="shared" si="78"/>
        <v>0.38375344607692419</v>
      </c>
    </row>
    <row r="95" spans="1:37" x14ac:dyDescent="0.3">
      <c r="A95" t="s">
        <v>39</v>
      </c>
      <c r="B95">
        <v>1.117021538575874E-2</v>
      </c>
      <c r="C95">
        <v>1665.6835871264254</v>
      </c>
      <c r="D95">
        <v>1637.3801196360209</v>
      </c>
      <c r="E95">
        <v>80305.233719577795</v>
      </c>
      <c r="F95">
        <v>82963.642044979293</v>
      </c>
      <c r="G95" s="6">
        <v>128.214393385401</v>
      </c>
      <c r="H95">
        <v>129.86867773482501</v>
      </c>
      <c r="I95" s="3">
        <f t="shared" si="51"/>
        <v>-1.2738131921246256E-2</v>
      </c>
      <c r="L95">
        <f t="shared" si="56"/>
        <v>105.7726423613542</v>
      </c>
      <c r="M95">
        <f t="shared" si="57"/>
        <v>163.35430548052074</v>
      </c>
      <c r="N95">
        <f t="shared" si="58"/>
        <v>148.26286595834995</v>
      </c>
      <c r="O95">
        <f t="shared" si="59"/>
        <v>191.93835258881214</v>
      </c>
      <c r="P95">
        <f t="shared" si="60"/>
        <v>200.40333741870305</v>
      </c>
      <c r="Q95">
        <f t="shared" si="61"/>
        <v>185.26622255365021</v>
      </c>
      <c r="R95">
        <f t="shared" si="62"/>
        <v>182.51694016185772</v>
      </c>
      <c r="S95" s="5"/>
      <c r="T95" s="10">
        <f t="shared" si="52"/>
        <v>1.7285825784116859E-2</v>
      </c>
      <c r="U95" s="10">
        <f t="shared" si="53"/>
        <v>-3.2043052352501933E-2</v>
      </c>
      <c r="W95">
        <f t="shared" si="42"/>
        <v>0.85107693838798981</v>
      </c>
      <c r="X95">
        <f t="shared" si="43"/>
        <v>0.96523816139312413</v>
      </c>
      <c r="Y95">
        <f t="shared" si="63"/>
        <v>1.134137370965973</v>
      </c>
      <c r="AA95" s="3">
        <f t="shared" si="69"/>
        <v>0.10178839741577828</v>
      </c>
      <c r="AB95" s="3">
        <f t="shared" si="70"/>
        <v>-4.2239739811343546E-2</v>
      </c>
      <c r="AD95" s="4">
        <f t="shared" si="75"/>
        <v>1.3538002737124577</v>
      </c>
      <c r="AE95" s="4">
        <f t="shared" si="75"/>
        <v>2.7782021466684848</v>
      </c>
      <c r="AF95" s="4">
        <f t="shared" si="75"/>
        <v>1.5546190144677174</v>
      </c>
      <c r="AG95" s="4">
        <f t="shared" si="75"/>
        <v>4.148582073951812</v>
      </c>
      <c r="AH95" s="4">
        <f t="shared" si="75"/>
        <v>3.6214778782177159</v>
      </c>
      <c r="AI95" s="4">
        <f t="shared" si="75"/>
        <v>4.2156876308242275</v>
      </c>
      <c r="AJ95" s="4">
        <f t="shared" si="75"/>
        <v>3.8315718472065052</v>
      </c>
      <c r="AK95" s="5">
        <f t="shared" si="78"/>
        <v>0.10025018424168938</v>
      </c>
    </row>
    <row r="96" spans="1:37" x14ac:dyDescent="0.3">
      <c r="A96" t="s">
        <v>40</v>
      </c>
      <c r="B96">
        <v>1.12105926880541E-2</v>
      </c>
      <c r="C96">
        <v>1665.0694946791011</v>
      </c>
      <c r="D96">
        <v>1644.1722591608566</v>
      </c>
      <c r="E96">
        <v>81077.83180064724</v>
      </c>
      <c r="F96">
        <v>83387.271782170472</v>
      </c>
      <c r="G96" s="6">
        <v>129.46007170315599</v>
      </c>
      <c r="H96">
        <v>130.99454562538909</v>
      </c>
      <c r="I96" s="3">
        <f t="shared" si="51"/>
        <v>-1.1714029121649899E-2</v>
      </c>
      <c r="J96">
        <f t="shared" ref="J96" si="81">AVERAGE(H93:H96)</f>
        <v>129.25405333977551</v>
      </c>
      <c r="K96" s="8">
        <f t="shared" ref="K96" si="82">AVERAGE(G93:G96)</f>
        <v>128.27855824667427</v>
      </c>
      <c r="L96">
        <f t="shared" si="56"/>
        <v>106.1549818067196</v>
      </c>
      <c r="M96">
        <f t="shared" si="57"/>
        <v>163.29408117020824</v>
      </c>
      <c r="N96">
        <f t="shared" si="58"/>
        <v>148.87788629471811</v>
      </c>
      <c r="O96">
        <f t="shared" si="59"/>
        <v>193.7849470886373</v>
      </c>
      <c r="P96">
        <f t="shared" si="60"/>
        <v>201.42663884412616</v>
      </c>
      <c r="Q96">
        <f t="shared" si="61"/>
        <v>187.06619298094648</v>
      </c>
      <c r="R96">
        <f t="shared" si="62"/>
        <v>184.0992305647201</v>
      </c>
      <c r="S96" s="5"/>
      <c r="T96" s="10">
        <f t="shared" si="52"/>
        <v>1.2709882070939482E-2</v>
      </c>
      <c r="U96" s="10">
        <f t="shared" si="53"/>
        <v>-2.7695353645291299E-2</v>
      </c>
      <c r="W96">
        <f t="shared" si="42"/>
        <v>0.8426561692406247</v>
      </c>
      <c r="X96">
        <f t="shared" si="43"/>
        <v>0.96532881315792984</v>
      </c>
      <c r="Y96">
        <f t="shared" si="63"/>
        <v>1.1455785270377288</v>
      </c>
      <c r="AA96" s="3">
        <f t="shared" si="69"/>
        <v>9.6832345180881241E-2</v>
      </c>
      <c r="AB96" s="3">
        <f t="shared" si="70"/>
        <v>-3.7937840790772337E-2</v>
      </c>
      <c r="AD96" s="4">
        <f t="shared" si="75"/>
        <v>1.3895143298630952</v>
      </c>
      <c r="AE96" s="4">
        <f t="shared" si="75"/>
        <v>1.430266918281653</v>
      </c>
      <c r="AF96" s="4">
        <f t="shared" si="75"/>
        <v>1.6361964629550974</v>
      </c>
      <c r="AG96" s="4">
        <f t="shared" si="75"/>
        <v>3.245462885234196</v>
      </c>
      <c r="AH96" s="4">
        <f t="shared" si="75"/>
        <v>2.9361200975264401</v>
      </c>
      <c r="AI96" s="4">
        <f t="shared" si="75"/>
        <v>3.1983840418090548</v>
      </c>
      <c r="AJ96" s="4">
        <f t="shared" si="75"/>
        <v>3.665576631495604</v>
      </c>
      <c r="AK96" s="5">
        <f t="shared" si="78"/>
        <v>-0.12745405065939883</v>
      </c>
    </row>
    <row r="97" spans="1:37" x14ac:dyDescent="0.3">
      <c r="A97" t="s">
        <v>41</v>
      </c>
      <c r="B97">
        <v>1.1250931201844941E-2</v>
      </c>
      <c r="C97">
        <v>1684.9995405998116</v>
      </c>
      <c r="D97">
        <v>1651.0316038534954</v>
      </c>
      <c r="E97">
        <v>80119.69949234993</v>
      </c>
      <c r="F97">
        <v>82736.392106376879</v>
      </c>
      <c r="G97" s="6">
        <v>131.44590479917201</v>
      </c>
      <c r="H97">
        <v>131.22313725559138</v>
      </c>
      <c r="I97" s="3">
        <f t="shared" si="51"/>
        <v>1.6976239727200882E-3</v>
      </c>
      <c r="L97">
        <f t="shared" si="56"/>
        <v>106.53695395723221</v>
      </c>
      <c r="M97">
        <f t="shared" si="57"/>
        <v>165.24862934174246</v>
      </c>
      <c r="N97">
        <f t="shared" si="58"/>
        <v>149.49899198088764</v>
      </c>
      <c r="O97">
        <f t="shared" si="59"/>
        <v>191.4949053528909</v>
      </c>
      <c r="P97">
        <f t="shared" si="60"/>
        <v>199.85440242740373</v>
      </c>
      <c r="Q97">
        <f t="shared" si="61"/>
        <v>189.93566641997771</v>
      </c>
      <c r="R97">
        <f t="shared" si="62"/>
        <v>184.42049236255193</v>
      </c>
      <c r="S97" s="5"/>
      <c r="T97" s="10">
        <f t="shared" si="52"/>
        <v>2.0573765315597292E-2</v>
      </c>
      <c r="U97" s="10">
        <f t="shared" si="53"/>
        <v>-3.1626863915731107E-2</v>
      </c>
      <c r="W97">
        <f t="shared" si="42"/>
        <v>0.86294008207277761</v>
      </c>
      <c r="X97">
        <f t="shared" si="43"/>
        <v>0.9918575435203365</v>
      </c>
      <c r="Y97">
        <f t="shared" si="63"/>
        <v>1.1493932940719358</v>
      </c>
      <c r="AA97" s="3">
        <f t="shared" si="69"/>
        <v>0.10534945521818839</v>
      </c>
      <c r="AB97" s="3">
        <f t="shared" si="70"/>
        <v>-4.1827935602016031E-2</v>
      </c>
      <c r="AD97" s="4">
        <f t="shared" si="75"/>
        <v>1.4163349154953764</v>
      </c>
      <c r="AE97" s="4">
        <f t="shared" si="75"/>
        <v>0.19381566933325267</v>
      </c>
      <c r="AF97" s="4">
        <f t="shared" si="75"/>
        <v>1.6439715921618081</v>
      </c>
      <c r="AG97" s="4">
        <f t="shared" si="75"/>
        <v>2.4712110948849286</v>
      </c>
      <c r="AH97" s="4">
        <f t="shared" si="75"/>
        <v>2.184626824981839</v>
      </c>
      <c r="AI97" s="4">
        <f t="shared" si="75"/>
        <v>3.1548976996300215</v>
      </c>
      <c r="AJ97" s="4">
        <f t="shared" si="75"/>
        <v>3.3526473558025627</v>
      </c>
      <c r="AK97" s="5">
        <f t="shared" si="78"/>
        <v>-5.8983136365442015E-2</v>
      </c>
    </row>
    <row r="98" spans="1:37" x14ac:dyDescent="0.3">
      <c r="A98" t="s">
        <v>42</v>
      </c>
      <c r="B98">
        <v>1.1290830803222549E-2</v>
      </c>
      <c r="C98">
        <v>1700.4266688680991</v>
      </c>
      <c r="D98">
        <v>1662.3917113295743</v>
      </c>
      <c r="E98">
        <v>80088.589044249238</v>
      </c>
      <c r="F98">
        <v>82757.490787823015</v>
      </c>
      <c r="G98" s="6">
        <v>132.20431171642099</v>
      </c>
      <c r="H98">
        <v>131.97973434691167</v>
      </c>
      <c r="I98" s="3">
        <f t="shared" si="51"/>
        <v>1.7016049518558097E-3</v>
      </c>
      <c r="L98">
        <f t="shared" si="56"/>
        <v>106.9147699725129</v>
      </c>
      <c r="M98">
        <f t="shared" si="57"/>
        <v>166.76157444326239</v>
      </c>
      <c r="N98">
        <f t="shared" si="58"/>
        <v>150.52763650380555</v>
      </c>
      <c r="O98">
        <f t="shared" si="59"/>
        <v>191.42054795574296</v>
      </c>
      <c r="P98">
        <f t="shared" si="60"/>
        <v>199.9053674775476</v>
      </c>
      <c r="Q98">
        <f t="shared" si="61"/>
        <v>191.03154326349966</v>
      </c>
      <c r="R98">
        <f t="shared" si="62"/>
        <v>185.48381100451968</v>
      </c>
      <c r="S98" s="5"/>
      <c r="T98" s="10">
        <f t="shared" si="52"/>
        <v>2.2879660238503297E-2</v>
      </c>
      <c r="U98" s="10">
        <f t="shared" si="53"/>
        <v>-3.2249669705627149E-2</v>
      </c>
      <c r="W98">
        <f t="shared" si="42"/>
        <v>0.87117906736855755</v>
      </c>
      <c r="X98">
        <f t="shared" si="43"/>
        <v>0.99796780075912617</v>
      </c>
      <c r="Y98">
        <f t="shared" si="63"/>
        <v>1.1455369373985773</v>
      </c>
      <c r="AA98" s="3">
        <f t="shared" si="69"/>
        <v>0.10784689321184171</v>
      </c>
      <c r="AB98" s="3">
        <f t="shared" si="70"/>
        <v>-4.2444180608395166E-2</v>
      </c>
      <c r="AD98" s="4">
        <f t="shared" si="75"/>
        <v>1.432798410634617</v>
      </c>
      <c r="AE98" s="4">
        <f t="shared" si="75"/>
        <v>-0.16981995498051017</v>
      </c>
      <c r="AF98" s="4">
        <f t="shared" si="75"/>
        <v>1.7421948387530861</v>
      </c>
      <c r="AG98" s="4">
        <f t="shared" si="75"/>
        <v>1.628889076499207</v>
      </c>
      <c r="AH98" s="4">
        <f t="shared" si="75"/>
        <v>1.5121416698190782</v>
      </c>
      <c r="AI98" s="4">
        <f t="shared" si="75"/>
        <v>2.7086571370564805</v>
      </c>
      <c r="AJ98" s="4">
        <f t="shared" si="75"/>
        <v>3.0316659651642208</v>
      </c>
      <c r="AK98" s="5">
        <f t="shared" si="78"/>
        <v>-0.10654499269356128</v>
      </c>
    </row>
    <row r="99" spans="1:37" x14ac:dyDescent="0.3">
      <c r="A99" t="s">
        <v>43</v>
      </c>
      <c r="B99">
        <v>1.132993015678066E-2</v>
      </c>
      <c r="C99">
        <v>1723.9354131153812</v>
      </c>
      <c r="D99">
        <v>1672.3941838364894</v>
      </c>
      <c r="E99">
        <v>81788.913163597783</v>
      </c>
      <c r="F99">
        <v>84283.841065328161</v>
      </c>
      <c r="G99" s="6">
        <v>134.00127360321699</v>
      </c>
      <c r="H99">
        <v>134.11151692872565</v>
      </c>
      <c r="I99" s="3">
        <f t="shared" si="51"/>
        <v>-8.2202728023165821E-4</v>
      </c>
      <c r="L99">
        <f t="shared" si="56"/>
        <v>107.28500830701581</v>
      </c>
      <c r="M99">
        <f t="shared" si="57"/>
        <v>169.06708709819526</v>
      </c>
      <c r="N99">
        <f t="shared" si="58"/>
        <v>151.43334875886489</v>
      </c>
      <c r="O99">
        <f t="shared" si="59"/>
        <v>195.48450985733464</v>
      </c>
      <c r="P99">
        <f t="shared" si="60"/>
        <v>203.59235230779595</v>
      </c>
      <c r="Q99">
        <f t="shared" si="61"/>
        <v>193.62810307280952</v>
      </c>
      <c r="R99">
        <f t="shared" si="62"/>
        <v>188.47981004531607</v>
      </c>
      <c r="S99" s="5"/>
      <c r="T99" s="10">
        <f t="shared" ref="T99:T130" si="83">(C99/D99)-1</f>
        <v>3.0818828346230953E-2</v>
      </c>
      <c r="U99" s="10">
        <f t="shared" ref="U99:U130" si="84">(E99/F99)-1</f>
        <v>-2.9601497394934451E-2</v>
      </c>
      <c r="W99">
        <f t="shared" si="42"/>
        <v>0.86486181038886956</v>
      </c>
      <c r="X99">
        <f t="shared" si="43"/>
        <v>0.99050356068682921</v>
      </c>
      <c r="Y99">
        <f t="shared" si="63"/>
        <v>1.1452737868509504</v>
      </c>
      <c r="AA99" s="3">
        <f t="shared" si="69"/>
        <v>0.11644554177699318</v>
      </c>
      <c r="AB99" s="3">
        <f t="shared" si="70"/>
        <v>-3.9823904771254193E-2</v>
      </c>
      <c r="AD99" s="4">
        <f t="shared" si="75"/>
        <v>1.4377054085253249</v>
      </c>
      <c r="AE99" s="4">
        <f t="shared" si="75"/>
        <v>0.73343761010815633</v>
      </c>
      <c r="AF99" s="4">
        <f t="shared" si="75"/>
        <v>1.8523924968088412</v>
      </c>
      <c r="AG99" s="4">
        <f t="shared" si="75"/>
        <v>1.5257650289357994</v>
      </c>
      <c r="AH99" s="4">
        <f t="shared" si="75"/>
        <v>1.3606134825674188</v>
      </c>
      <c r="AI99" s="4">
        <f t="shared" si="75"/>
        <v>3.2949712682278198</v>
      </c>
      <c r="AJ99" s="4">
        <f t="shared" si="75"/>
        <v>3.0107023176357384</v>
      </c>
      <c r="AK99" s="5">
        <f t="shared" si="78"/>
        <v>9.4419481104765557E-2</v>
      </c>
    </row>
    <row r="100" spans="1:37" x14ac:dyDescent="0.3">
      <c r="A100" t="s">
        <v>44</v>
      </c>
      <c r="B100">
        <v>1.136789161603591E-2</v>
      </c>
      <c r="C100">
        <v>1728.9495012984582</v>
      </c>
      <c r="D100">
        <v>1682.2616173024826</v>
      </c>
      <c r="E100">
        <v>82652.98428695272</v>
      </c>
      <c r="F100">
        <v>84035.576678495505</v>
      </c>
      <c r="G100" s="6">
        <v>135.660987837601</v>
      </c>
      <c r="H100">
        <v>134.76615597685586</v>
      </c>
      <c r="I100" s="3">
        <f t="shared" si="51"/>
        <v>6.6398856171190129E-3</v>
      </c>
      <c r="J100">
        <f t="shared" ref="J100" si="85">AVERAGE(H97:H100)</f>
        <v>133.02013612702115</v>
      </c>
      <c r="K100" s="8">
        <f t="shared" ref="K100" si="86">AVERAGE(G97:G100)</f>
        <v>133.32811948910273</v>
      </c>
      <c r="L100">
        <f t="shared" si="56"/>
        <v>107.64447172957792</v>
      </c>
      <c r="M100">
        <f t="shared" si="57"/>
        <v>169.55882088190722</v>
      </c>
      <c r="N100">
        <f t="shared" si="58"/>
        <v>152.32683338578627</v>
      </c>
      <c r="O100">
        <f t="shared" si="59"/>
        <v>197.54973500212964</v>
      </c>
      <c r="P100">
        <f t="shared" si="60"/>
        <v>202.99265573641719</v>
      </c>
      <c r="Q100">
        <f t="shared" si="61"/>
        <v>196.0263438522091</v>
      </c>
      <c r="R100">
        <f t="shared" si="62"/>
        <v>189.39983724555572</v>
      </c>
      <c r="S100" s="5"/>
      <c r="T100" s="10">
        <f t="shared" si="83"/>
        <v>2.7753045968462287E-2</v>
      </c>
      <c r="U100" s="10">
        <f t="shared" si="84"/>
        <v>-1.6452465089069723E-2</v>
      </c>
      <c r="W100">
        <f t="shared" si="42"/>
        <v>0.85830953344523264</v>
      </c>
      <c r="X100">
        <f t="shared" si="43"/>
        <v>0.99228856900312157</v>
      </c>
      <c r="Y100">
        <f t="shared" si="63"/>
        <v>1.1560964085067313</v>
      </c>
      <c r="AA100" s="3">
        <f t="shared" si="69"/>
        <v>0.11312509498887069</v>
      </c>
      <c r="AB100" s="3">
        <f t="shared" si="70"/>
        <v>-2.6813387482131912E-2</v>
      </c>
      <c r="AD100" s="4">
        <f t="shared" si="75"/>
        <v>1.4302105704990353</v>
      </c>
      <c r="AE100" s="4">
        <f t="shared" si="75"/>
        <v>1.9677128842041647</v>
      </c>
      <c r="AF100" s="4">
        <f t="shared" si="75"/>
        <v>2.0315934903812227</v>
      </c>
      <c r="AG100" s="4">
        <f t="shared" si="75"/>
        <v>1.5576655600523681</v>
      </c>
      <c r="AH100" s="4">
        <f t="shared" si="75"/>
        <v>1.0739720411422127</v>
      </c>
      <c r="AI100" s="4">
        <f t="shared" si="75"/>
        <v>3.9364031771532693</v>
      </c>
      <c r="AJ100" s="4">
        <f t="shared" si="75"/>
        <v>2.9137057523028753</v>
      </c>
      <c r="AK100" s="5">
        <f t="shared" si="78"/>
        <v>0.35099543735399336</v>
      </c>
    </row>
    <row r="101" spans="1:37" x14ac:dyDescent="0.3">
      <c r="A101" t="s">
        <v>45</v>
      </c>
      <c r="B101">
        <v>1.140434944744957E-2</v>
      </c>
      <c r="C101">
        <v>1756.6310052133379</v>
      </c>
      <c r="D101">
        <v>1694.9536512631516</v>
      </c>
      <c r="E101">
        <v>81647.473668952473</v>
      </c>
      <c r="F101">
        <v>83623.076293641847</v>
      </c>
      <c r="G101" s="6">
        <v>138.30864363713101</v>
      </c>
      <c r="H101">
        <v>135.2634170509975</v>
      </c>
      <c r="I101" s="3">
        <f t="shared" si="51"/>
        <v>2.2513305167984828E-2</v>
      </c>
      <c r="L101">
        <f t="shared" si="56"/>
        <v>107.98969704799963</v>
      </c>
      <c r="M101">
        <f t="shared" si="57"/>
        <v>172.27355787134499</v>
      </c>
      <c r="N101">
        <f t="shared" si="58"/>
        <v>153.47608230317744</v>
      </c>
      <c r="O101">
        <f t="shared" si="59"/>
        <v>195.14645388842965</v>
      </c>
      <c r="P101">
        <f t="shared" si="60"/>
        <v>201.99623788669987</v>
      </c>
      <c r="Q101">
        <f t="shared" si="61"/>
        <v>199.85213263964056</v>
      </c>
      <c r="R101">
        <f t="shared" si="62"/>
        <v>190.09868604649023</v>
      </c>
      <c r="S101" s="5"/>
      <c r="T101" s="10">
        <f t="shared" si="83"/>
        <v>3.6388814469482167E-2</v>
      </c>
      <c r="U101" s="10">
        <f t="shared" si="84"/>
        <v>-2.3625089057380033E-2</v>
      </c>
      <c r="W101">
        <f t="shared" si="42"/>
        <v>0.88279112655481973</v>
      </c>
      <c r="X101">
        <f t="shared" si="43"/>
        <v>1.0241135755093007</v>
      </c>
      <c r="Y101">
        <f t="shared" si="63"/>
        <v>1.1600859418535456</v>
      </c>
      <c r="AA101" s="3">
        <f t="shared" si="69"/>
        <v>0.12247820823986721</v>
      </c>
      <c r="AB101" s="3">
        <f t="shared" si="70"/>
        <v>-3.3910453332860024E-2</v>
      </c>
      <c r="AD101" s="4">
        <f t="shared" si="75"/>
        <v>1.4099181887914147</v>
      </c>
      <c r="AE101" s="4">
        <f t="shared" si="75"/>
        <v>3.172590564523059</v>
      </c>
      <c r="AF101" s="4">
        <f t="shared" si="75"/>
        <v>2.2878973216252207</v>
      </c>
      <c r="AG101" s="4">
        <f t="shared" si="75"/>
        <v>1.573747954586735</v>
      </c>
      <c r="AH101" s="4">
        <f t="shared" si="75"/>
        <v>0.95668308845984207</v>
      </c>
      <c r="AI101" s="4">
        <f t="shared" si="75"/>
        <v>4.2442248378772973</v>
      </c>
      <c r="AJ101" s="4">
        <f t="shared" si="75"/>
        <v>2.9239826408639313</v>
      </c>
      <c r="AK101" s="5">
        <f t="shared" si="78"/>
        <v>0.45152189980966578</v>
      </c>
    </row>
    <row r="102" spans="1:37" x14ac:dyDescent="0.3">
      <c r="A102" t="s">
        <v>46</v>
      </c>
      <c r="B102">
        <v>1.1438925733854809E-2</v>
      </c>
      <c r="C102">
        <v>1794.1094086169435</v>
      </c>
      <c r="D102">
        <v>1712.0457260101414</v>
      </c>
      <c r="E102">
        <v>81874.455499693824</v>
      </c>
      <c r="F102">
        <v>84192.449731927045</v>
      </c>
      <c r="G102" s="6">
        <v>140.82048154859299</v>
      </c>
      <c r="H102">
        <v>136.64719680611989</v>
      </c>
      <c r="I102" s="3">
        <f t="shared" si="51"/>
        <v>3.054058070722308E-2</v>
      </c>
      <c r="L102">
        <f t="shared" si="56"/>
        <v>108.31710570126407</v>
      </c>
      <c r="M102">
        <f t="shared" si="57"/>
        <v>175.94908100540954</v>
      </c>
      <c r="N102">
        <f t="shared" si="58"/>
        <v>155.02374979759307</v>
      </c>
      <c r="O102">
        <f t="shared" si="59"/>
        <v>195.68896546136423</v>
      </c>
      <c r="P102">
        <f t="shared" si="60"/>
        <v>203.37159140852398</v>
      </c>
      <c r="Q102">
        <f t="shared" si="61"/>
        <v>203.4816683667627</v>
      </c>
      <c r="R102">
        <f t="shared" si="62"/>
        <v>192.04344479177109</v>
      </c>
      <c r="S102" s="5"/>
      <c r="T102" s="10">
        <f t="shared" si="83"/>
        <v>4.7933113794833337E-2</v>
      </c>
      <c r="U102" s="10">
        <f t="shared" si="84"/>
        <v>-2.7532091530936942E-2</v>
      </c>
      <c r="W102">
        <f t="shared" si="42"/>
        <v>0.89912622610367865</v>
      </c>
      <c r="X102">
        <f t="shared" si="43"/>
        <v>1.0398218820720222</v>
      </c>
      <c r="Y102">
        <f t="shared" si="63"/>
        <v>1.156480427201019</v>
      </c>
      <c r="AA102" s="3">
        <f t="shared" si="69"/>
        <v>0.13498145435868802</v>
      </c>
      <c r="AB102" s="3">
        <f t="shared" si="70"/>
        <v>-3.7776298518150564E-2</v>
      </c>
      <c r="AD102" s="4">
        <f t="shared" si="75"/>
        <v>1.376873304787618</v>
      </c>
      <c r="AE102" s="4">
        <f t="shared" si="75"/>
        <v>4.2799041613462041</v>
      </c>
      <c r="AF102" s="4">
        <f t="shared" si="75"/>
        <v>2.5273707162327685</v>
      </c>
      <c r="AG102" s="4">
        <f t="shared" si="75"/>
        <v>1.9815434967342282</v>
      </c>
      <c r="AH102" s="4">
        <f t="shared" si="75"/>
        <v>1.2928173322076741</v>
      </c>
      <c r="AI102" s="4">
        <f t="shared" si="75"/>
        <v>5.2686369918023335</v>
      </c>
      <c r="AJ102" s="4">
        <f t="shared" si="75"/>
        <v>3.1908554971813885</v>
      </c>
      <c r="AK102" s="5">
        <f t="shared" si="78"/>
        <v>0.65116753060623811</v>
      </c>
    </row>
    <row r="103" spans="1:37" x14ac:dyDescent="0.3">
      <c r="A103" t="s">
        <v>47</v>
      </c>
      <c r="B103">
        <v>1.147133285321344E-2</v>
      </c>
      <c r="C103">
        <v>1820.0579174782499</v>
      </c>
      <c r="D103">
        <v>1731.8878378006764</v>
      </c>
      <c r="E103">
        <v>83447.342913150947</v>
      </c>
      <c r="F103">
        <v>85315.742932272668</v>
      </c>
      <c r="G103" s="6">
        <v>141.91480329330599</v>
      </c>
      <c r="H103">
        <v>138.63923390062553</v>
      </c>
      <c r="I103" s="3">
        <f t="shared" si="51"/>
        <v>2.3626568760675239E-2</v>
      </c>
      <c r="L103">
        <f t="shared" si="56"/>
        <v>108.62397414806702</v>
      </c>
      <c r="M103">
        <f t="shared" si="57"/>
        <v>178.4938624249146</v>
      </c>
      <c r="N103">
        <f t="shared" si="58"/>
        <v>156.82042994867774</v>
      </c>
      <c r="O103">
        <f t="shared" si="59"/>
        <v>199.44833960129702</v>
      </c>
      <c r="P103">
        <f t="shared" si="60"/>
        <v>206.08496922921984</v>
      </c>
      <c r="Q103">
        <f t="shared" si="61"/>
        <v>205.06293276733496</v>
      </c>
      <c r="R103">
        <f t="shared" si="62"/>
        <v>194.84304606222116</v>
      </c>
      <c r="S103" s="5"/>
      <c r="T103" s="10">
        <f t="shared" si="83"/>
        <v>5.090980937284062E-2</v>
      </c>
      <c r="U103" s="10">
        <f t="shared" si="84"/>
        <v>-2.1899827099963631E-2</v>
      </c>
      <c r="W103">
        <f t="shared" si="42"/>
        <v>0.89493782090003338</v>
      </c>
      <c r="X103">
        <f t="shared" si="43"/>
        <v>1.0281506137241436</v>
      </c>
      <c r="Y103">
        <f t="shared" si="63"/>
        <v>1.1488514505847334</v>
      </c>
      <c r="AA103" s="3">
        <f t="shared" si="69"/>
        <v>0.13820541420100607</v>
      </c>
      <c r="AB103" s="3">
        <f t="shared" si="70"/>
        <v>-3.2203365693017405E-2</v>
      </c>
      <c r="AD103" s="4">
        <f t="shared" ref="AD103:AJ118" si="87">(AVERAGE(L100:L103)/AVERAGE(L96:L99)-1)*100</f>
        <v>1.3313761772497656</v>
      </c>
      <c r="AE103" s="4">
        <f t="shared" si="87"/>
        <v>4.8021259602984978</v>
      </c>
      <c r="AF103" s="4">
        <f t="shared" si="87"/>
        <v>2.8832484086446009</v>
      </c>
      <c r="AG103" s="4">
        <f t="shared" si="87"/>
        <v>2.0265332164358218</v>
      </c>
      <c r="AH103" s="4">
        <f t="shared" si="87"/>
        <v>1.201161570329301</v>
      </c>
      <c r="AI103" s="4">
        <f t="shared" si="87"/>
        <v>5.6142487924900175</v>
      </c>
      <c r="AJ103" s="4">
        <f t="shared" si="87"/>
        <v>3.2191523705974667</v>
      </c>
      <c r="AK103" s="5">
        <f t="shared" si="78"/>
        <v>0.74401461818597514</v>
      </c>
    </row>
    <row r="104" spans="1:37" x14ac:dyDescent="0.3">
      <c r="A104" t="s">
        <v>48</v>
      </c>
      <c r="B104">
        <v>1.1501395703135639E-2</v>
      </c>
      <c r="C104">
        <v>1861.6874510575467</v>
      </c>
      <c r="D104">
        <v>1752.31761638538</v>
      </c>
      <c r="E104">
        <v>84622.643659337948</v>
      </c>
      <c r="F104">
        <v>85467.640041252918</v>
      </c>
      <c r="G104" s="6">
        <v>144.57256846418201</v>
      </c>
      <c r="H104">
        <v>139.93014457395722</v>
      </c>
      <c r="I104" s="3">
        <f t="shared" si="51"/>
        <v>3.3176724746190288E-2</v>
      </c>
      <c r="J104">
        <f t="shared" ref="J104" si="88">AVERAGE(H101:H104)</f>
        <v>137.61999808292504</v>
      </c>
      <c r="K104" s="8">
        <f t="shared" ref="K104" si="89">AVERAGE(G101:G104)</f>
        <v>141.40412423580301</v>
      </c>
      <c r="L104">
        <f t="shared" si="56"/>
        <v>108.90864431452039</v>
      </c>
      <c r="M104">
        <f t="shared" si="57"/>
        <v>182.57648867991406</v>
      </c>
      <c r="N104">
        <f t="shared" si="58"/>
        <v>158.67032264466087</v>
      </c>
      <c r="O104">
        <f t="shared" si="59"/>
        <v>202.25743782031554</v>
      </c>
      <c r="P104">
        <f t="shared" si="60"/>
        <v>206.45188522800629</v>
      </c>
      <c r="Q104">
        <f t="shared" si="61"/>
        <v>208.90332931441188</v>
      </c>
      <c r="R104">
        <f t="shared" si="62"/>
        <v>196.65728695716487</v>
      </c>
      <c r="S104" s="5"/>
      <c r="T104" s="10">
        <f t="shared" si="83"/>
        <v>6.2414389748458365E-2</v>
      </c>
      <c r="U104" s="10">
        <f t="shared" si="84"/>
        <v>-9.8867405430536071E-3</v>
      </c>
      <c r="W104">
        <f t="shared" si="42"/>
        <v>0.90269357037002551</v>
      </c>
      <c r="X104">
        <f t="shared" si="43"/>
        <v>1.0328585765038738</v>
      </c>
      <c r="Y104">
        <f t="shared" si="63"/>
        <v>1.1441962260576333</v>
      </c>
      <c r="AA104" s="3">
        <f t="shared" si="69"/>
        <v>0.15066564204820199</v>
      </c>
      <c r="AB104" s="3">
        <f t="shared" si="70"/>
        <v>-2.031682783161981E-2</v>
      </c>
      <c r="AD104" s="4">
        <f t="shared" si="87"/>
        <v>1.2741495646809931</v>
      </c>
      <c r="AE104" s="4">
        <f t="shared" si="87"/>
        <v>5.7642106558698947</v>
      </c>
      <c r="AF104" s="4">
        <f t="shared" si="87"/>
        <v>3.3461767811234333</v>
      </c>
      <c r="AG104" s="4">
        <f t="shared" si="87"/>
        <v>2.1382183203986438</v>
      </c>
      <c r="AH104" s="4">
        <f t="shared" si="87"/>
        <v>1.4336182386753382</v>
      </c>
      <c r="AI104" s="4">
        <f t="shared" si="87"/>
        <v>6.057240421335397</v>
      </c>
      <c r="AJ104" s="4">
        <f t="shared" si="87"/>
        <v>3.4580192817660782</v>
      </c>
      <c r="AK104" s="5">
        <f t="shared" si="78"/>
        <v>0.75165027369131543</v>
      </c>
    </row>
    <row r="105" spans="1:37" x14ac:dyDescent="0.3">
      <c r="A105" t="s">
        <v>49</v>
      </c>
      <c r="B105">
        <v>1.1528966720064111E-2</v>
      </c>
      <c r="C105">
        <v>1901.8322898268004</v>
      </c>
      <c r="D105">
        <v>1774.9220573375987</v>
      </c>
      <c r="E105">
        <v>83969.735496124922</v>
      </c>
      <c r="F105">
        <v>85135.35807581112</v>
      </c>
      <c r="G105" s="6">
        <v>147.02120375733799</v>
      </c>
      <c r="H105">
        <v>140.81592830982626</v>
      </c>
      <c r="I105" s="3">
        <f t="shared" si="51"/>
        <v>4.4066573447989081E-2</v>
      </c>
      <c r="L105">
        <f t="shared" si="56"/>
        <v>109.16971889655862</v>
      </c>
      <c r="M105">
        <f t="shared" si="57"/>
        <v>186.51351027661013</v>
      </c>
      <c r="N105">
        <f t="shared" si="58"/>
        <v>160.71712848941928</v>
      </c>
      <c r="O105">
        <f t="shared" si="59"/>
        <v>200.6969154055935</v>
      </c>
      <c r="P105">
        <f t="shared" si="60"/>
        <v>205.64923947623853</v>
      </c>
      <c r="Q105">
        <f t="shared" si="61"/>
        <v>212.44153902079739</v>
      </c>
      <c r="R105">
        <f t="shared" si="62"/>
        <v>197.90216401247812</v>
      </c>
      <c r="S105" s="5"/>
      <c r="T105" s="10">
        <f t="shared" si="83"/>
        <v>7.1501862273078309E-2</v>
      </c>
      <c r="U105" s="10">
        <f t="shared" si="84"/>
        <v>-1.3691403971640481E-2</v>
      </c>
      <c r="W105">
        <f t="shared" si="42"/>
        <v>0.92932923208949292</v>
      </c>
      <c r="X105">
        <f t="shared" si="43"/>
        <v>1.0585192034041424</v>
      </c>
      <c r="Y105">
        <f t="shared" si="63"/>
        <v>1.1390142124596472</v>
      </c>
      <c r="AA105" s="3">
        <f t="shared" si="69"/>
        <v>0.16050798088325191</v>
      </c>
      <c r="AB105" s="3">
        <f t="shared" si="70"/>
        <v>-2.4081412035648397E-2</v>
      </c>
      <c r="AD105" s="4">
        <f t="shared" si="87"/>
        <v>1.2063951762783631</v>
      </c>
      <c r="AE105" s="4">
        <f t="shared" si="87"/>
        <v>6.7691514436463818</v>
      </c>
      <c r="AF105" s="4">
        <f t="shared" si="87"/>
        <v>3.8613234336509983</v>
      </c>
      <c r="AG105" s="4">
        <f t="shared" si="87"/>
        <v>2.3717780933670607</v>
      </c>
      <c r="AH105" s="4">
        <f t="shared" si="87"/>
        <v>1.6167332540513391</v>
      </c>
      <c r="AI105" s="4">
        <f t="shared" si="87"/>
        <v>6.3227336625572228</v>
      </c>
      <c r="AJ105" s="4">
        <f t="shared" si="87"/>
        <v>3.7140283280185704</v>
      </c>
      <c r="AK105" s="5">
        <f t="shared" si="78"/>
        <v>0.70239241711179767</v>
      </c>
    </row>
    <row r="106" spans="1:37" x14ac:dyDescent="0.3">
      <c r="A106" t="s">
        <v>50</v>
      </c>
      <c r="B106">
        <v>1.155390891940004E-2</v>
      </c>
      <c r="C106">
        <v>1920.3588057802774</v>
      </c>
      <c r="D106">
        <v>1801.1889801458058</v>
      </c>
      <c r="E106">
        <v>84989.532039209793</v>
      </c>
      <c r="F106">
        <v>85925.847345208866</v>
      </c>
      <c r="G106" s="6">
        <v>149.64722771538399</v>
      </c>
      <c r="H106">
        <v>142.6857146157347</v>
      </c>
      <c r="I106" s="3">
        <f t="shared" si="51"/>
        <v>4.8789138551096498E-2</v>
      </c>
      <c r="L106">
        <f t="shared" si="56"/>
        <v>109.40590076404781</v>
      </c>
      <c r="M106">
        <f t="shared" si="57"/>
        <v>188.33041366086874</v>
      </c>
      <c r="N106">
        <f t="shared" si="58"/>
        <v>163.09556780766218</v>
      </c>
      <c r="O106">
        <f t="shared" si="59"/>
        <v>203.13434145355177</v>
      </c>
      <c r="P106">
        <f t="shared" si="60"/>
        <v>207.55871070816801</v>
      </c>
      <c r="Q106">
        <f t="shared" si="61"/>
        <v>216.2360704005946</v>
      </c>
      <c r="R106">
        <f t="shared" si="62"/>
        <v>200.52995449485894</v>
      </c>
      <c r="S106" s="5"/>
      <c r="T106" s="10">
        <f t="shared" si="83"/>
        <v>6.616175590016371E-2</v>
      </c>
      <c r="U106" s="10">
        <f t="shared" si="84"/>
        <v>-1.0896782923040638E-2</v>
      </c>
      <c r="W106">
        <f t="shared" si="42"/>
        <v>0.9271224762551139</v>
      </c>
      <c r="X106">
        <f t="shared" si="43"/>
        <v>1.0644978532595319</v>
      </c>
      <c r="Y106">
        <f t="shared" si="63"/>
        <v>1.1481739258003025</v>
      </c>
      <c r="AA106" s="3">
        <f t="shared" si="69"/>
        <v>0.15472428952187034</v>
      </c>
      <c r="AB106" s="3">
        <f t="shared" si="70"/>
        <v>-2.1316230186248397E-2</v>
      </c>
      <c r="AD106" s="4">
        <f t="shared" si="87"/>
        <v>1.1297647094680618</v>
      </c>
      <c r="AE106" s="4">
        <f t="shared" si="87"/>
        <v>7.143602240986624</v>
      </c>
      <c r="AF106" s="4">
        <f t="shared" si="87"/>
        <v>4.4169852702740986</v>
      </c>
      <c r="AG106" s="4">
        <f t="shared" si="87"/>
        <v>2.764154688057352</v>
      </c>
      <c r="AH106" s="4">
        <f t="shared" si="87"/>
        <v>1.6986167998856327</v>
      </c>
      <c r="AI106" s="4">
        <f t="shared" si="87"/>
        <v>6.2618359983578342</v>
      </c>
      <c r="AJ106" s="4">
        <f t="shared" si="87"/>
        <v>3.9355021472171403</v>
      </c>
      <c r="AK106" s="5">
        <f t="shared" si="78"/>
        <v>0.59111487279601249</v>
      </c>
    </row>
    <row r="107" spans="1:37" x14ac:dyDescent="0.3">
      <c r="A107" t="s">
        <v>51</v>
      </c>
      <c r="B107">
        <v>1.157615101950236E-2</v>
      </c>
      <c r="C107">
        <v>1949.6865381940809</v>
      </c>
      <c r="D107">
        <v>1831.882866313792</v>
      </c>
      <c r="E107">
        <v>86003.620881194176</v>
      </c>
      <c r="F107">
        <v>86720.798015532026</v>
      </c>
      <c r="G107" s="6">
        <v>151.825317636287</v>
      </c>
      <c r="H107">
        <v>144.67898632992427</v>
      </c>
      <c r="I107" s="3">
        <f t="shared" si="51"/>
        <v>4.9394397124585286E-2</v>
      </c>
      <c r="L107">
        <f t="shared" si="56"/>
        <v>109.61651493917711</v>
      </c>
      <c r="M107">
        <f t="shared" si="57"/>
        <v>191.20659698692307</v>
      </c>
      <c r="N107">
        <f t="shared" si="58"/>
        <v>165.87486351065175</v>
      </c>
      <c r="O107">
        <f t="shared" si="59"/>
        <v>205.55812546729192</v>
      </c>
      <c r="P107">
        <f t="shared" si="60"/>
        <v>209.47895870462921</v>
      </c>
      <c r="Q107">
        <f t="shared" si="61"/>
        <v>219.38334958956145</v>
      </c>
      <c r="R107">
        <f t="shared" si="62"/>
        <v>203.33129089506397</v>
      </c>
      <c r="S107" s="5"/>
      <c r="T107" s="10">
        <f t="shared" si="83"/>
        <v>6.4307426007722546E-2</v>
      </c>
      <c r="U107" s="10">
        <f t="shared" si="84"/>
        <v>-8.2699554287934962E-3</v>
      </c>
      <c r="W107">
        <f t="shared" si="42"/>
        <v>0.93018262621463521</v>
      </c>
      <c r="X107">
        <f t="shared" si="43"/>
        <v>1.0672570062158373</v>
      </c>
      <c r="Y107">
        <f t="shared" si="63"/>
        <v>1.1473628684713499</v>
      </c>
      <c r="AA107" s="3">
        <f t="shared" si="69"/>
        <v>0.15271592657343547</v>
      </c>
      <c r="AB107" s="3">
        <f t="shared" si="70"/>
        <v>-1.8717074314207216E-2</v>
      </c>
      <c r="AD107" s="4">
        <f t="shared" si="87"/>
        <v>1.0461833638795603</v>
      </c>
      <c r="AE107" s="4">
        <f t="shared" si="87"/>
        <v>7.5188198910397075</v>
      </c>
      <c r="AF107" s="4">
        <f t="shared" si="87"/>
        <v>4.9722223651871511</v>
      </c>
      <c r="AG107" s="4">
        <f t="shared" si="87"/>
        <v>3.0226343988043469</v>
      </c>
      <c r="AH107" s="4">
        <f t="shared" si="87"/>
        <v>1.8040913334725239</v>
      </c>
      <c r="AI107" s="4">
        <f t="shared" si="87"/>
        <v>6.5315394548948413</v>
      </c>
      <c r="AJ107" s="4">
        <f t="shared" si="87"/>
        <v>4.1801029015714919</v>
      </c>
      <c r="AK107" s="5">
        <f t="shared" si="78"/>
        <v>0.56253078182341798</v>
      </c>
    </row>
    <row r="108" spans="1:37" x14ac:dyDescent="0.3">
      <c r="A108" t="s">
        <v>52</v>
      </c>
      <c r="B108">
        <v>1.1595721619433751E-2</v>
      </c>
      <c r="C108">
        <v>1913.5173046797695</v>
      </c>
      <c r="D108">
        <v>1865.8937232554063</v>
      </c>
      <c r="E108">
        <v>87097.611128550547</v>
      </c>
      <c r="F108">
        <v>87553.312486964292</v>
      </c>
      <c r="G108" s="6">
        <v>145.95603330773699</v>
      </c>
      <c r="H108">
        <v>146.85303344155557</v>
      </c>
      <c r="I108" s="3">
        <f t="shared" si="51"/>
        <v>-6.1081484855780447E-3</v>
      </c>
      <c r="J108">
        <f t="shared" ref="J108" si="90">AVERAGE(H105:H108)</f>
        <v>143.75841567426022</v>
      </c>
      <c r="K108" s="8">
        <f t="shared" ref="K108" si="91">AVERAGE(G105:G108)</f>
        <v>148.61244560418649</v>
      </c>
      <c r="L108">
        <f t="shared" si="56"/>
        <v>109.80183223126613</v>
      </c>
      <c r="M108">
        <f t="shared" si="57"/>
        <v>187.65946470672449</v>
      </c>
      <c r="N108">
        <f t="shared" si="58"/>
        <v>168.95450706036343</v>
      </c>
      <c r="O108">
        <f t="shared" si="59"/>
        <v>208.17288263939656</v>
      </c>
      <c r="P108">
        <f t="shared" si="60"/>
        <v>211.48994417262426</v>
      </c>
      <c r="Q108">
        <f t="shared" si="61"/>
        <v>210.90239742863494</v>
      </c>
      <c r="R108">
        <f t="shared" si="62"/>
        <v>206.3866883434994</v>
      </c>
      <c r="S108" s="5"/>
      <c r="T108" s="10">
        <f t="shared" si="83"/>
        <v>2.5523201472201107E-2</v>
      </c>
      <c r="U108" s="10">
        <f t="shared" si="84"/>
        <v>-5.2048442882340895E-3</v>
      </c>
      <c r="W108">
        <f t="shared" si="42"/>
        <v>0.90145970179888391</v>
      </c>
      <c r="X108">
        <f t="shared" si="43"/>
        <v>1.0131117691921792</v>
      </c>
      <c r="Y108">
        <f t="shared" si="63"/>
        <v>1.1238569701679297</v>
      </c>
      <c r="AA108" s="3">
        <f t="shared" si="69"/>
        <v>0.11071002467947322</v>
      </c>
      <c r="AB108" s="3">
        <f t="shared" si="70"/>
        <v>-1.5684251779461533E-2</v>
      </c>
      <c r="AD108" s="4">
        <f t="shared" si="87"/>
        <v>0.95762289364891284</v>
      </c>
      <c r="AE108" s="4">
        <f t="shared" si="87"/>
        <v>6.2621506594470189</v>
      </c>
      <c r="AF108" s="4">
        <f t="shared" si="87"/>
        <v>5.5532059335437367</v>
      </c>
      <c r="AG108" s="4">
        <f t="shared" si="87"/>
        <v>3.1570684648767999</v>
      </c>
      <c r="AH108" s="4">
        <f t="shared" si="87"/>
        <v>1.9894945746679493</v>
      </c>
      <c r="AI108" s="4">
        <f t="shared" si="87"/>
        <v>5.09767406526489</v>
      </c>
      <c r="AJ108" s="4">
        <f t="shared" si="87"/>
        <v>4.4604110426134325</v>
      </c>
      <c r="AK108" s="5">
        <f t="shared" si="78"/>
        <v>0.14287091852370493</v>
      </c>
    </row>
    <row r="109" spans="1:37" x14ac:dyDescent="0.3">
      <c r="A109" t="s">
        <v>53</v>
      </c>
      <c r="B109">
        <v>1.1612742189962839E-2</v>
      </c>
      <c r="C109">
        <v>1833.2595278812116</v>
      </c>
      <c r="D109">
        <v>1887.0791800409843</v>
      </c>
      <c r="E109">
        <v>85209.517179688861</v>
      </c>
      <c r="F109">
        <v>87144.217270363923</v>
      </c>
      <c r="G109" s="6">
        <v>143.58889705007999</v>
      </c>
      <c r="H109">
        <v>148.08038099250535</v>
      </c>
      <c r="I109" s="3">
        <f t="shared" si="51"/>
        <v>-3.0331391048032789E-2</v>
      </c>
      <c r="L109">
        <f t="shared" si="56"/>
        <v>109.96300286738968</v>
      </c>
      <c r="M109">
        <f t="shared" si="57"/>
        <v>179.78855003261361</v>
      </c>
      <c r="N109">
        <f t="shared" si="58"/>
        <v>170.87282553876585</v>
      </c>
      <c r="O109">
        <f t="shared" si="59"/>
        <v>203.6601301662154</v>
      </c>
      <c r="P109">
        <f t="shared" si="60"/>
        <v>210.50175169809071</v>
      </c>
      <c r="Q109">
        <f t="shared" si="61"/>
        <v>207.48195155554444</v>
      </c>
      <c r="R109">
        <f t="shared" si="62"/>
        <v>208.11159787073663</v>
      </c>
      <c r="S109" s="5"/>
      <c r="T109" s="10">
        <f t="shared" si="83"/>
        <v>-2.852008157845487E-2</v>
      </c>
      <c r="U109" s="10">
        <f t="shared" si="84"/>
        <v>-2.2201129934676822E-2</v>
      </c>
      <c r="W109">
        <f t="shared" si="42"/>
        <v>0.88278717039943355</v>
      </c>
      <c r="X109">
        <f t="shared" si="43"/>
        <v>1.0187656827392277</v>
      </c>
      <c r="Y109">
        <f t="shared" si="63"/>
        <v>1.1540331768508465</v>
      </c>
      <c r="AA109" s="3">
        <f t="shared" si="69"/>
        <v>5.2177544707511458E-2</v>
      </c>
      <c r="AB109" s="3">
        <f t="shared" si="70"/>
        <v>-3.2501494532396258E-2</v>
      </c>
      <c r="AD109" s="4">
        <f t="shared" si="87"/>
        <v>0.86612398631280563</v>
      </c>
      <c r="AE109" s="4">
        <f t="shared" si="87"/>
        <v>3.241328988133696</v>
      </c>
      <c r="AF109" s="4">
        <f t="shared" si="87"/>
        <v>5.9512437589194223</v>
      </c>
      <c r="AG109" s="4">
        <f t="shared" si="87"/>
        <v>2.8109329554944384</v>
      </c>
      <c r="AH109" s="4">
        <f t="shared" si="87"/>
        <v>2.1266528514368055</v>
      </c>
      <c r="AI109" s="4">
        <f t="shared" si="87"/>
        <v>2.905724243066854</v>
      </c>
      <c r="AJ109" s="4">
        <f t="shared" si="87"/>
        <v>4.7237547480737607</v>
      </c>
      <c r="AK109" s="5">
        <f t="shared" si="78"/>
        <v>-0.38486979150394252</v>
      </c>
    </row>
    <row r="110" spans="1:37" x14ac:dyDescent="0.3">
      <c r="A110" t="s">
        <v>54</v>
      </c>
      <c r="B110">
        <v>1.162715302418727E-2</v>
      </c>
      <c r="C110">
        <v>1855.190545583629</v>
      </c>
      <c r="D110">
        <v>1896.7967536648734</v>
      </c>
      <c r="E110">
        <v>85317.413531170634</v>
      </c>
      <c r="F110">
        <v>87562.979522651251</v>
      </c>
      <c r="G110" s="6">
        <v>146.515711706931</v>
      </c>
      <c r="H110">
        <v>149.46128619479802</v>
      </c>
      <c r="I110" s="3">
        <f t="shared" si="51"/>
        <v>-1.9707942858379741E-2</v>
      </c>
      <c r="L110">
        <f t="shared" si="56"/>
        <v>110.09946147287839</v>
      </c>
      <c r="M110">
        <f t="shared" si="57"/>
        <v>181.93933436701403</v>
      </c>
      <c r="N110">
        <f t="shared" si="58"/>
        <v>171.75274053123525</v>
      </c>
      <c r="O110">
        <f t="shared" si="59"/>
        <v>203.91801432886007</v>
      </c>
      <c r="P110">
        <f t="shared" si="60"/>
        <v>211.51329544032245</v>
      </c>
      <c r="Q110">
        <f t="shared" si="61"/>
        <v>211.71111710608849</v>
      </c>
      <c r="R110">
        <f t="shared" si="62"/>
        <v>210.05231673052731</v>
      </c>
      <c r="S110" s="5"/>
      <c r="T110" s="10">
        <f t="shared" si="83"/>
        <v>-2.1934984863747453E-2</v>
      </c>
      <c r="U110" s="10">
        <f t="shared" si="84"/>
        <v>-2.5645152822828754E-2</v>
      </c>
      <c r="W110">
        <f t="shared" si="42"/>
        <v>0.89221805619193184</v>
      </c>
      <c r="X110">
        <f t="shared" si="43"/>
        <v>1.0382168431900305</v>
      </c>
      <c r="Y110">
        <f t="shared" si="63"/>
        <v>1.1636357681677445</v>
      </c>
      <c r="AA110" s="3">
        <f t="shared" si="69"/>
        <v>5.9309643643946641E-2</v>
      </c>
      <c r="AB110" s="3">
        <f t="shared" si="70"/>
        <v>-3.5909237268752947E-2</v>
      </c>
      <c r="AD110" s="4">
        <f t="shared" si="87"/>
        <v>0.77333402414763164</v>
      </c>
      <c r="AE110" s="4">
        <f t="shared" si="87"/>
        <v>0.63589893682911569</v>
      </c>
      <c r="AF110" s="4">
        <f t="shared" si="87"/>
        <v>5.967664935456285</v>
      </c>
      <c r="AG110" s="4">
        <f t="shared" si="87"/>
        <v>1.9579631537473219</v>
      </c>
      <c r="AH110" s="4">
        <f t="shared" si="87"/>
        <v>2.0877086088982866</v>
      </c>
      <c r="AI110" s="4">
        <f t="shared" si="87"/>
        <v>0.81113082380794843</v>
      </c>
      <c r="AJ110" s="4">
        <f t="shared" si="87"/>
        <v>4.8041376499672106</v>
      </c>
      <c r="AK110" s="5">
        <f t="shared" si="78"/>
        <v>-0.83115995358428485</v>
      </c>
    </row>
    <row r="111" spans="1:37" x14ac:dyDescent="0.3">
      <c r="A111" t="s">
        <v>55</v>
      </c>
      <c r="B111">
        <v>1.1638816788691241E-2</v>
      </c>
      <c r="C111">
        <v>1898.0580710219174</v>
      </c>
      <c r="D111">
        <v>1912.3572775402208</v>
      </c>
      <c r="E111">
        <v>87131.377488964732</v>
      </c>
      <c r="F111">
        <v>89020.665918923289</v>
      </c>
      <c r="G111" s="6">
        <v>149.984995342894</v>
      </c>
      <c r="H111">
        <v>151.23929701670662</v>
      </c>
      <c r="I111" s="3">
        <f t="shared" si="51"/>
        <v>-8.2934905051434069E-3</v>
      </c>
      <c r="L111">
        <f t="shared" si="56"/>
        <v>110.20990761459186</v>
      </c>
      <c r="M111">
        <f t="shared" si="57"/>
        <v>186.14337101584763</v>
      </c>
      <c r="N111">
        <f t="shared" si="58"/>
        <v>173.1617278750447</v>
      </c>
      <c r="O111">
        <f t="shared" si="59"/>
        <v>208.25358795946886</v>
      </c>
      <c r="P111">
        <f t="shared" si="60"/>
        <v>215.03441880860925</v>
      </c>
      <c r="Q111">
        <f t="shared" si="61"/>
        <v>216.72413520203685</v>
      </c>
      <c r="R111">
        <f t="shared" si="62"/>
        <v>212.55112630069979</v>
      </c>
      <c r="S111" s="5"/>
      <c r="T111" s="10">
        <f t="shared" si="83"/>
        <v>-7.4772672900829118E-3</v>
      </c>
      <c r="U111" s="10">
        <f t="shared" si="84"/>
        <v>-2.1223031870815867E-2</v>
      </c>
      <c r="W111">
        <f t="shared" si="42"/>
        <v>0.89383031927438195</v>
      </c>
      <c r="X111">
        <f t="shared" si="43"/>
        <v>1.0406741959433445</v>
      </c>
      <c r="Y111">
        <f t="shared" si="63"/>
        <v>1.1642860770131087</v>
      </c>
      <c r="AA111" s="3">
        <f t="shared" si="69"/>
        <v>7.4968316036732041E-2</v>
      </c>
      <c r="AB111" s="3">
        <f t="shared" si="70"/>
        <v>-3.1533699984910957E-2</v>
      </c>
      <c r="AD111" s="4">
        <f t="shared" si="87"/>
        <v>0.68026080374590236</v>
      </c>
      <c r="AE111" s="4">
        <f t="shared" si="87"/>
        <v>-1.7493744300033032</v>
      </c>
      <c r="AF111" s="4">
        <f t="shared" si="87"/>
        <v>5.6117029711112876</v>
      </c>
      <c r="AG111" s="4">
        <f t="shared" si="87"/>
        <v>1.5225581669812582</v>
      </c>
      <c r="AH111" s="4">
        <f t="shared" si="87"/>
        <v>2.3398514386562264</v>
      </c>
      <c r="AI111" s="4">
        <f t="shared" si="87"/>
        <v>-1.1837934405510508</v>
      </c>
      <c r="AJ111" s="4">
        <f t="shared" si="87"/>
        <v>4.8446931626729084</v>
      </c>
      <c r="AK111" s="5">
        <f t="shared" si="78"/>
        <v>-1.2443484862306387</v>
      </c>
    </row>
    <row r="112" spans="1:37" x14ac:dyDescent="0.3">
      <c r="A112" t="s">
        <v>56</v>
      </c>
      <c r="B112">
        <v>1.164760783408195E-2</v>
      </c>
      <c r="C112">
        <v>1982.1899153265053</v>
      </c>
      <c r="D112">
        <v>1936.6332810189626</v>
      </c>
      <c r="E112">
        <v>87597.553017673883</v>
      </c>
      <c r="F112">
        <v>88990.963571220869</v>
      </c>
      <c r="G112" s="6">
        <v>153.702986487863</v>
      </c>
      <c r="H112">
        <v>151.94772808712477</v>
      </c>
      <c r="I112" s="3">
        <f t="shared" si="51"/>
        <v>1.1551725207314626E-2</v>
      </c>
      <c r="J112">
        <f t="shared" ref="J112" si="92">AVERAGE(H109:H112)</f>
        <v>150.18217307278368</v>
      </c>
      <c r="K112" s="8">
        <f t="shared" ref="K112" si="93">AVERAGE(G109:G112)</f>
        <v>148.44814764694198</v>
      </c>
      <c r="L112">
        <f t="shared" si="56"/>
        <v>110.29315149736243</v>
      </c>
      <c r="M112">
        <f t="shared" si="57"/>
        <v>194.3942171557683</v>
      </c>
      <c r="N112">
        <f t="shared" si="58"/>
        <v>175.35989176295925</v>
      </c>
      <c r="O112">
        <f t="shared" si="59"/>
        <v>209.36779881289974</v>
      </c>
      <c r="P112">
        <f t="shared" si="60"/>
        <v>214.96267111935632</v>
      </c>
      <c r="Q112">
        <f t="shared" si="61"/>
        <v>222.09652871206819</v>
      </c>
      <c r="R112">
        <f t="shared" si="62"/>
        <v>213.54675260215737</v>
      </c>
      <c r="S112" s="5"/>
      <c r="T112" s="10">
        <f t="shared" si="83"/>
        <v>2.352362460877111E-2</v>
      </c>
      <c r="U112" s="10">
        <f t="shared" si="84"/>
        <v>-1.5657888145371279E-2</v>
      </c>
      <c r="W112">
        <f t="shared" si="42"/>
        <v>0.92848192634191806</v>
      </c>
      <c r="X112">
        <f t="shared" si="43"/>
        <v>1.060796024848804</v>
      </c>
      <c r="Y112">
        <f t="shared" si="63"/>
        <v>1.1425058417972485</v>
      </c>
      <c r="AA112" s="3">
        <f t="shared" si="69"/>
        <v>0.10854434957418024</v>
      </c>
      <c r="AB112" s="3">
        <f t="shared" si="70"/>
        <v>-2.6027180799916949E-2</v>
      </c>
      <c r="AD112" s="4">
        <f t="shared" si="87"/>
        <v>0.58712147105088874</v>
      </c>
      <c r="AE112" s="4">
        <f t="shared" si="87"/>
        <v>-1.5184239665207211</v>
      </c>
      <c r="AF112" s="4">
        <f t="shared" si="87"/>
        <v>4.9351719962973606</v>
      </c>
      <c r="AG112" s="4">
        <f t="shared" si="87"/>
        <v>0.93415102786447157</v>
      </c>
      <c r="AH112" s="4">
        <f t="shared" si="87"/>
        <v>2.1380698756214844</v>
      </c>
      <c r="AI112" s="4">
        <f t="shared" si="87"/>
        <v>-0.11055464202647247</v>
      </c>
      <c r="AJ112" s="4">
        <f t="shared" si="87"/>
        <v>4.468439199468488</v>
      </c>
      <c r="AK112" s="5">
        <f t="shared" si="78"/>
        <v>-1.0247412210598328</v>
      </c>
    </row>
    <row r="113" spans="1:37" x14ac:dyDescent="0.3">
      <c r="A113" t="s">
        <v>57</v>
      </c>
      <c r="B113">
        <v>1.1653415549953741E-2</v>
      </c>
      <c r="C113">
        <v>2048.7190170145896</v>
      </c>
      <c r="D113">
        <v>1970.2431512762373</v>
      </c>
      <c r="E113">
        <v>87144.54352977025</v>
      </c>
      <c r="F113">
        <v>88814.077114773449</v>
      </c>
      <c r="G113" s="6">
        <v>156.668548215616</v>
      </c>
      <c r="H113">
        <v>152.83324433605304</v>
      </c>
      <c r="I113" s="3">
        <f t="shared" si="51"/>
        <v>2.5094696485862777E-2</v>
      </c>
      <c r="L113">
        <f t="shared" si="56"/>
        <v>110.34814573271321</v>
      </c>
      <c r="M113">
        <f t="shared" si="57"/>
        <v>200.91875475972506</v>
      </c>
      <c r="N113">
        <f t="shared" si="58"/>
        <v>178.4032264346539</v>
      </c>
      <c r="O113">
        <f t="shared" si="59"/>
        <v>208.28505624696746</v>
      </c>
      <c r="P113">
        <f t="shared" si="60"/>
        <v>214.53539194811393</v>
      </c>
      <c r="Q113">
        <f t="shared" si="61"/>
        <v>226.3816826994132</v>
      </c>
      <c r="R113">
        <f t="shared" si="62"/>
        <v>214.79125373235294</v>
      </c>
      <c r="S113" s="5"/>
      <c r="T113" s="10">
        <f t="shared" si="83"/>
        <v>3.983054867492819E-2</v>
      </c>
      <c r="U113" s="10">
        <f t="shared" si="84"/>
        <v>-1.8798073900443524E-2</v>
      </c>
      <c r="W113">
        <f t="shared" si="42"/>
        <v>0.9646335573949768</v>
      </c>
      <c r="X113">
        <f t="shared" si="43"/>
        <v>1.0868839405885569</v>
      </c>
      <c r="Y113">
        <f t="shared" si="63"/>
        <v>1.1267324594467987</v>
      </c>
      <c r="AA113" s="3">
        <f t="shared" si="69"/>
        <v>0.12620583593155033</v>
      </c>
      <c r="AB113" s="3">
        <f t="shared" si="70"/>
        <v>-2.9134287095427758E-2</v>
      </c>
      <c r="AD113" s="4">
        <f t="shared" si="87"/>
        <v>0.49304429691416907</v>
      </c>
      <c r="AE113" s="4">
        <f t="shared" si="87"/>
        <v>2.1969184593386037</v>
      </c>
      <c r="AF113" s="4">
        <f t="shared" si="87"/>
        <v>4.467691774480631</v>
      </c>
      <c r="AG113" s="4">
        <f t="shared" si="87"/>
        <v>1.133295412695845</v>
      </c>
      <c r="AH113" s="4">
        <f t="shared" si="87"/>
        <v>2.0281068502459032</v>
      </c>
      <c r="AI113" s="4">
        <f t="shared" si="87"/>
        <v>2.6826222058464744</v>
      </c>
      <c r="AJ113" s="4">
        <f t="shared" si="87"/>
        <v>3.9813696185234226</v>
      </c>
      <c r="AK113" s="5">
        <f t="shared" si="78"/>
        <v>-0.32620618960733844</v>
      </c>
    </row>
    <row r="114" spans="1:37" x14ac:dyDescent="0.3">
      <c r="A114" t="s">
        <v>58</v>
      </c>
      <c r="B114">
        <v>1.1656139842548079E-2</v>
      </c>
      <c r="C114">
        <v>2111.497366418911</v>
      </c>
      <c r="D114">
        <v>2005.8197523490869</v>
      </c>
      <c r="E114">
        <v>87275.856669162429</v>
      </c>
      <c r="F114">
        <v>88917.023038589628</v>
      </c>
      <c r="G114" s="6">
        <v>158.84704251671101</v>
      </c>
      <c r="H114">
        <v>154.27910807309101</v>
      </c>
      <c r="I114" s="3">
        <f t="shared" si="51"/>
        <v>2.9608250272330505E-2</v>
      </c>
      <c r="L114">
        <f t="shared" si="56"/>
        <v>110.37394251606226</v>
      </c>
      <c r="M114">
        <f t="shared" si="57"/>
        <v>207.07545447473402</v>
      </c>
      <c r="N114">
        <f t="shared" si="58"/>
        <v>181.62464629486945</v>
      </c>
      <c r="O114">
        <f t="shared" si="59"/>
        <v>208.59890911160406</v>
      </c>
      <c r="P114">
        <f t="shared" si="60"/>
        <v>214.78406360955361</v>
      </c>
      <c r="Q114">
        <f t="shared" si="61"/>
        <v>229.52954620647935</v>
      </c>
      <c r="R114">
        <f t="shared" si="62"/>
        <v>216.82326506701824</v>
      </c>
      <c r="S114" s="5"/>
      <c r="T114" s="10">
        <f t="shared" si="83"/>
        <v>5.2685498757334193E-2</v>
      </c>
      <c r="U114" s="10">
        <f t="shared" si="84"/>
        <v>-1.8457279757498668E-2</v>
      </c>
      <c r="W114">
        <f t="shared" si="42"/>
        <v>0.99269672768971684</v>
      </c>
      <c r="X114">
        <f t="shared" si="43"/>
        <v>1.1003391493465435</v>
      </c>
      <c r="Y114">
        <f t="shared" si="63"/>
        <v>1.1084343472223794</v>
      </c>
      <c r="AA114" s="3">
        <f t="shared" si="69"/>
        <v>0.14012860423438855</v>
      </c>
      <c r="AB114" s="3">
        <f t="shared" si="70"/>
        <v>-2.8797082958600062E-2</v>
      </c>
      <c r="AD114" s="4">
        <f t="shared" si="87"/>
        <v>0.39690830733254412</v>
      </c>
      <c r="AE114" s="4">
        <f t="shared" si="87"/>
        <v>6.4728926783263363</v>
      </c>
      <c r="AF114" s="4">
        <f t="shared" si="87"/>
        <v>4.5899076152113194</v>
      </c>
      <c r="AG114" s="4">
        <f t="shared" si="87"/>
        <v>1.6067274408635202</v>
      </c>
      <c r="AH114" s="4">
        <f t="shared" si="87"/>
        <v>1.9374740728649753</v>
      </c>
      <c r="AI114" s="4">
        <f t="shared" si="87"/>
        <v>5.3271578178147649</v>
      </c>
      <c r="AJ114" s="4">
        <f t="shared" si="87"/>
        <v>3.6032318238104155</v>
      </c>
      <c r="AK114" s="5">
        <f t="shared" si="78"/>
        <v>0.47843882333979243</v>
      </c>
    </row>
    <row r="115" spans="1:37" x14ac:dyDescent="0.3">
      <c r="A115" t="s">
        <v>59</v>
      </c>
      <c r="B115">
        <v>1.1655725487785359E-2</v>
      </c>
      <c r="C115">
        <v>2146.8757618166824</v>
      </c>
      <c r="D115">
        <v>2041.9199725677959</v>
      </c>
      <c r="E115">
        <v>87822.017736665483</v>
      </c>
      <c r="F115">
        <v>89016.204747288022</v>
      </c>
      <c r="G115" s="6">
        <v>160.51307375815401</v>
      </c>
      <c r="H115">
        <v>155.74703920543942</v>
      </c>
      <c r="I115" s="3">
        <f t="shared" si="51"/>
        <v>3.0601124599408332E-2</v>
      </c>
      <c r="L115">
        <f t="shared" si="56"/>
        <v>110.37001892134055</v>
      </c>
      <c r="M115">
        <f t="shared" si="57"/>
        <v>210.54502892085574</v>
      </c>
      <c r="N115">
        <f t="shared" si="58"/>
        <v>184.89347925990091</v>
      </c>
      <c r="O115">
        <f t="shared" si="59"/>
        <v>209.9042942115434</v>
      </c>
      <c r="P115">
        <f t="shared" si="60"/>
        <v>215.02364259794072</v>
      </c>
      <c r="Q115">
        <f t="shared" si="61"/>
        <v>231.93691488489839</v>
      </c>
      <c r="R115">
        <f t="shared" si="62"/>
        <v>218.88628983417283</v>
      </c>
      <c r="S115" s="5"/>
      <c r="T115" s="10">
        <f t="shared" si="83"/>
        <v>5.1400540010831275E-2</v>
      </c>
      <c r="U115" s="10">
        <f t="shared" si="84"/>
        <v>-1.3415388962186969E-2</v>
      </c>
      <c r="W115">
        <f t="shared" si="42"/>
        <v>1.003052508819408</v>
      </c>
      <c r="X115">
        <f t="shared" si="43"/>
        <v>1.1049650782806297</v>
      </c>
      <c r="Y115">
        <f t="shared" si="63"/>
        <v>1.1016024271562541</v>
      </c>
      <c r="AA115" s="3">
        <f t="shared" si="69"/>
        <v>0.13873690821133278</v>
      </c>
      <c r="AB115" s="3">
        <f t="shared" si="70"/>
        <v>-2.38083046335964E-2</v>
      </c>
      <c r="AD115" s="4">
        <f t="shared" si="87"/>
        <v>0.29791668515928293</v>
      </c>
      <c r="AE115" s="4">
        <f t="shared" si="87"/>
        <v>10.523385777282535</v>
      </c>
      <c r="AF115" s="4">
        <f t="shared" si="87"/>
        <v>5.1901961724538426</v>
      </c>
      <c r="AG115" s="4">
        <f t="shared" si="87"/>
        <v>1.4746814600896885</v>
      </c>
      <c r="AH115" s="4">
        <f t="shared" si="87"/>
        <v>1.2688107384193126</v>
      </c>
      <c r="AI115" s="4">
        <f t="shared" si="87"/>
        <v>7.4543705783642</v>
      </c>
      <c r="AJ115" s="4">
        <f t="shared" si="87"/>
        <v>3.2189435344406991</v>
      </c>
      <c r="AK115" s="5">
        <f t="shared" si="78"/>
        <v>1.3157817149033708</v>
      </c>
    </row>
    <row r="116" spans="1:37" x14ac:dyDescent="0.3">
      <c r="A116" t="s">
        <v>60</v>
      </c>
      <c r="B116">
        <v>1.1652145531934169E-2</v>
      </c>
      <c r="C116">
        <v>2185.667619973583</v>
      </c>
      <c r="D116">
        <v>2079.7208628855956</v>
      </c>
      <c r="E116">
        <v>88474.765369076893</v>
      </c>
      <c r="F116">
        <v>88725.260677678278</v>
      </c>
      <c r="G116" s="6">
        <v>162.564324424799</v>
      </c>
      <c r="H116">
        <v>156.83713516768864</v>
      </c>
      <c r="I116" s="3">
        <f t="shared" si="51"/>
        <v>3.6516793366487485E-2</v>
      </c>
      <c r="J116">
        <f t="shared" ref="J116" si="94">AVERAGE(H113:H116)</f>
        <v>154.92413169556801</v>
      </c>
      <c r="K116" s="8">
        <f t="shared" ref="K116" si="95">AVERAGE(G113:G116)</f>
        <v>159.64824722882003</v>
      </c>
      <c r="L116">
        <f t="shared" si="56"/>
        <v>110.3361197191461</v>
      </c>
      <c r="M116">
        <f t="shared" si="57"/>
        <v>214.34936312724088</v>
      </c>
      <c r="N116">
        <f t="shared" si="58"/>
        <v>188.31630592493948</v>
      </c>
      <c r="O116">
        <f t="shared" si="59"/>
        <v>211.46443293997038</v>
      </c>
      <c r="P116">
        <f t="shared" si="60"/>
        <v>214.32085085550057</v>
      </c>
      <c r="Q116">
        <f t="shared" si="61"/>
        <v>234.90091488899813</v>
      </c>
      <c r="R116">
        <f t="shared" si="62"/>
        <v>220.41830650657457</v>
      </c>
      <c r="S116" s="5"/>
      <c r="T116" s="10">
        <f t="shared" si="83"/>
        <v>5.0942777455714516E-2</v>
      </c>
      <c r="U116" s="10">
        <f t="shared" si="84"/>
        <v>-2.8232693450334079E-3</v>
      </c>
      <c r="W116">
        <f t="shared" si="42"/>
        <v>1.013642626077405</v>
      </c>
      <c r="X116">
        <f t="shared" si="43"/>
        <v>1.1108294270728771</v>
      </c>
      <c r="Y116">
        <f t="shared" si="63"/>
        <v>1.0958787628846722</v>
      </c>
      <c r="AA116" s="3">
        <f t="shared" si="69"/>
        <v>0.13824112083357165</v>
      </c>
      <c r="AB116" s="3">
        <f t="shared" si="70"/>
        <v>-1.3327764910078921E-2</v>
      </c>
      <c r="AD116" s="4">
        <f t="shared" si="87"/>
        <v>0.19581728281408139</v>
      </c>
      <c r="AE116" s="4">
        <f t="shared" si="87"/>
        <v>12.208991534711867</v>
      </c>
      <c r="AF116" s="4">
        <f t="shared" si="87"/>
        <v>6.0899433690439597</v>
      </c>
      <c r="AG116" s="4">
        <f t="shared" si="87"/>
        <v>1.5818187902497449</v>
      </c>
      <c r="AH116" s="4">
        <f t="shared" si="87"/>
        <v>0.78071797986745128</v>
      </c>
      <c r="AI116" s="4">
        <f t="shared" si="87"/>
        <v>7.5447890454756639</v>
      </c>
      <c r="AJ116" s="4">
        <f t="shared" si="87"/>
        <v>3.1574710405117168</v>
      </c>
      <c r="AK116" s="5">
        <f t="shared" si="78"/>
        <v>1.3895037986644256</v>
      </c>
    </row>
    <row r="117" spans="1:37" x14ac:dyDescent="0.3">
      <c r="A117" t="s">
        <v>61</v>
      </c>
      <c r="B117">
        <v>1.164539428702344E-2</v>
      </c>
      <c r="C117">
        <v>2210.5628743510192</v>
      </c>
      <c r="D117">
        <v>2116.8969963154768</v>
      </c>
      <c r="E117">
        <v>87426.76015562976</v>
      </c>
      <c r="F117">
        <v>88083.235328755385</v>
      </c>
      <c r="G117" s="6">
        <v>164.45927765376399</v>
      </c>
      <c r="H117">
        <v>157.61710652660204</v>
      </c>
      <c r="I117" s="3">
        <f t="shared" si="51"/>
        <v>4.341007951447929E-2</v>
      </c>
      <c r="L117">
        <f t="shared" si="56"/>
        <v>110.27219104912717</v>
      </c>
      <c r="M117">
        <f t="shared" si="57"/>
        <v>216.79085142671005</v>
      </c>
      <c r="N117">
        <f t="shared" si="58"/>
        <v>191.68256158021731</v>
      </c>
      <c r="O117">
        <f t="shared" si="59"/>
        <v>208.95958506323117</v>
      </c>
      <c r="P117">
        <f t="shared" si="60"/>
        <v>212.77000256268096</v>
      </c>
      <c r="Q117">
        <f t="shared" si="61"/>
        <v>237.63906945477217</v>
      </c>
      <c r="R117">
        <f t="shared" si="62"/>
        <v>221.51447525431095</v>
      </c>
      <c r="S117" s="5"/>
      <c r="T117" s="10">
        <f t="shared" si="83"/>
        <v>4.4246781113379985E-2</v>
      </c>
      <c r="U117" s="10">
        <f t="shared" si="84"/>
        <v>-7.4528957828972064E-3</v>
      </c>
      <c r="W117">
        <f t="shared" si="42"/>
        <v>1.0374774211056608</v>
      </c>
      <c r="X117">
        <f t="shared" si="43"/>
        <v>1.1372489535852714</v>
      </c>
      <c r="Y117">
        <f t="shared" si="63"/>
        <v>1.0961674253819249</v>
      </c>
      <c r="AA117" s="3">
        <f t="shared" si="69"/>
        <v>0.13098891020394232</v>
      </c>
      <c r="AB117" s="3">
        <f t="shared" si="70"/>
        <v>-1.7908621767898203E-2</v>
      </c>
      <c r="AD117" s="4">
        <f t="shared" si="87"/>
        <v>9.1077283425833322E-2</v>
      </c>
      <c r="AE117" s="4">
        <f t="shared" si="87"/>
        <v>11.182277184656186</v>
      </c>
      <c r="AF117" s="4">
        <f t="shared" si="87"/>
        <v>6.8471362719062068</v>
      </c>
      <c r="AG117" s="4">
        <f t="shared" si="87"/>
        <v>1.0969505535233237</v>
      </c>
      <c r="AH117" s="4">
        <f t="shared" si="87"/>
        <v>9.9618774120613374E-2</v>
      </c>
      <c r="AI117" s="4">
        <f t="shared" si="87"/>
        <v>6.5106745508695774</v>
      </c>
      <c r="AJ117" s="4">
        <f t="shared" si="87"/>
        <v>3.1378054643173003</v>
      </c>
      <c r="AK117" s="5">
        <f t="shared" si="78"/>
        <v>1.0749133829066488</v>
      </c>
    </row>
    <row r="118" spans="1:37" x14ac:dyDescent="0.3">
      <c r="A118" t="s">
        <v>62</v>
      </c>
      <c r="B118">
        <v>1.1635489874920231E-2</v>
      </c>
      <c r="C118">
        <v>2247.2603931997874</v>
      </c>
      <c r="D118">
        <v>2155.3945598217233</v>
      </c>
      <c r="E118">
        <v>87992.075374833119</v>
      </c>
      <c r="F118">
        <v>88538.467422498667</v>
      </c>
      <c r="G118" s="6">
        <v>166.36814495432199</v>
      </c>
      <c r="H118">
        <v>159.29441011888551</v>
      </c>
      <c r="I118" s="3">
        <f t="shared" si="51"/>
        <v>4.4406673342505698E-2</v>
      </c>
      <c r="L118">
        <f t="shared" si="56"/>
        <v>110.17840451028138</v>
      </c>
      <c r="M118">
        <f t="shared" si="57"/>
        <v>220.38979287677299</v>
      </c>
      <c r="N118">
        <f t="shared" si="58"/>
        <v>195.16847119240833</v>
      </c>
      <c r="O118">
        <f t="shared" si="59"/>
        <v>210.31075069517709</v>
      </c>
      <c r="P118">
        <f t="shared" si="60"/>
        <v>213.86964125545674</v>
      </c>
      <c r="Q118">
        <f t="shared" si="61"/>
        <v>240.39732946593588</v>
      </c>
      <c r="R118">
        <f t="shared" si="62"/>
        <v>223.87175127132841</v>
      </c>
      <c r="S118" s="5"/>
      <c r="T118" s="10">
        <f t="shared" si="83"/>
        <v>4.2621353459137534E-2</v>
      </c>
      <c r="U118" s="10">
        <f t="shared" si="84"/>
        <v>-6.1712390509111037E-3</v>
      </c>
      <c r="W118">
        <f t="shared" si="42"/>
        <v>1.0479245219194924</v>
      </c>
      <c r="X118">
        <f t="shared" si="43"/>
        <v>1.1430577308640111</v>
      </c>
      <c r="Y118">
        <f t="shared" si="63"/>
        <v>1.0907825009861041</v>
      </c>
      <c r="AA118" s="3">
        <f t="shared" si="69"/>
        <v>0.12922846364615936</v>
      </c>
      <c r="AB118" s="3">
        <f t="shared" si="70"/>
        <v>-1.6640466311105495E-2</v>
      </c>
      <c r="AD118" s="4">
        <f t="shared" si="87"/>
        <v>-1.5505272363502964E-2</v>
      </c>
      <c r="AE118" s="4">
        <f t="shared" si="87"/>
        <v>9.3266040998511102</v>
      </c>
      <c r="AF118" s="4">
        <f t="shared" si="87"/>
        <v>7.2699685970870398</v>
      </c>
      <c r="AG118" s="4">
        <f t="shared" si="87"/>
        <v>0.73501155664483786</v>
      </c>
      <c r="AH118" s="4">
        <f t="shared" si="87"/>
        <v>-0.38779751554428588</v>
      </c>
      <c r="AI118" s="4">
        <f t="shared" si="87"/>
        <v>5.6041744210737043</v>
      </c>
      <c r="AJ118" s="4">
        <f t="shared" si="87"/>
        <v>3.1453929354912313</v>
      </c>
      <c r="AK118" s="5">
        <f t="shared" si="78"/>
        <v>0.78170884719637523</v>
      </c>
    </row>
    <row r="119" spans="1:37" x14ac:dyDescent="0.3">
      <c r="A119" t="s">
        <v>63</v>
      </c>
      <c r="B119">
        <v>1.162256579615528E-2</v>
      </c>
      <c r="C119">
        <v>2265.6987077030176</v>
      </c>
      <c r="D119">
        <v>2194.4246910731545</v>
      </c>
      <c r="E119">
        <v>88594.134107251884</v>
      </c>
      <c r="F119">
        <v>88694.756021615467</v>
      </c>
      <c r="G119" s="6">
        <v>166.34976851690001</v>
      </c>
      <c r="H119">
        <v>160.69944480103456</v>
      </c>
      <c r="I119" s="3">
        <f t="shared" si="51"/>
        <v>3.5160816659082064E-2</v>
      </c>
      <c r="L119">
        <f t="shared" si="56"/>
        <v>110.0560242415179</v>
      </c>
      <c r="M119">
        <f t="shared" si="57"/>
        <v>222.19804630688736</v>
      </c>
      <c r="N119">
        <f t="shared" si="58"/>
        <v>198.70260419467908</v>
      </c>
      <c r="O119">
        <f t="shared" si="59"/>
        <v>211.7497373702634</v>
      </c>
      <c r="P119">
        <f t="shared" si="60"/>
        <v>214.24716514533753</v>
      </c>
      <c r="Q119">
        <f t="shared" si="61"/>
        <v>240.37077602637837</v>
      </c>
      <c r="R119">
        <f t="shared" si="62"/>
        <v>225.84638160929762</v>
      </c>
      <c r="S119" s="5"/>
      <c r="T119" s="10">
        <f t="shared" si="83"/>
        <v>3.2479591083623527E-2</v>
      </c>
      <c r="U119" s="10">
        <f t="shared" si="84"/>
        <v>-1.1344742223436954E-3</v>
      </c>
      <c r="W119">
        <f t="shared" ref="W119:W173" si="96">M119/O119</f>
        <v>1.0493427244179017</v>
      </c>
      <c r="X119">
        <f t="shared" ref="X119:X173" si="97">Q119/O119</f>
        <v>1.1351644588161567</v>
      </c>
      <c r="Y119">
        <f t="shared" si="63"/>
        <v>1.0817861813887952</v>
      </c>
      <c r="AA119" s="3">
        <f t="shared" si="69"/>
        <v>0.11824425858650844</v>
      </c>
      <c r="AB119" s="3">
        <f t="shared" si="70"/>
        <v>-1.1656759954699836E-2</v>
      </c>
      <c r="AD119" s="4">
        <f t="shared" ref="AD119:AJ134" si="98">(AVERAGE(L116:L119)/AVERAGE(L112:L115)-1)*100</f>
        <v>-0.12291283787857488</v>
      </c>
      <c r="AE119" s="4">
        <f t="shared" si="98"/>
        <v>7.4784224993254877</v>
      </c>
      <c r="AF119" s="4">
        <f t="shared" si="98"/>
        <v>7.4399687073183562</v>
      </c>
      <c r="AG119" s="4">
        <f t="shared" si="98"/>
        <v>0.75685006670471733</v>
      </c>
      <c r="AH119" s="4">
        <f t="shared" si="98"/>
        <v>-0.47690933803999913</v>
      </c>
      <c r="AI119" s="4">
        <f t="shared" si="98"/>
        <v>4.7655004357519459</v>
      </c>
      <c r="AJ119" s="4">
        <f t="shared" si="98"/>
        <v>3.1946567115279878</v>
      </c>
      <c r="AK119" s="5">
        <f t="shared" si="78"/>
        <v>0.49170970970230843</v>
      </c>
    </row>
    <row r="120" spans="1:37" x14ac:dyDescent="0.3">
      <c r="A120" t="s">
        <v>64</v>
      </c>
      <c r="B120">
        <v>1.1606877749181239E-2</v>
      </c>
      <c r="C120">
        <v>2290.3544560173937</v>
      </c>
      <c r="D120">
        <v>2233.4171187434795</v>
      </c>
      <c r="E120">
        <v>89106.13256882182</v>
      </c>
      <c r="F120">
        <v>88417.824544947202</v>
      </c>
      <c r="G120" s="6">
        <v>166.895663733383</v>
      </c>
      <c r="H120">
        <v>161.67604004705379</v>
      </c>
      <c r="I120" s="3">
        <f t="shared" si="51"/>
        <v>3.2284460237955531E-2</v>
      </c>
      <c r="J120">
        <f t="shared" ref="J120" si="99">AVERAGE(H117:H120)</f>
        <v>159.82175037339397</v>
      </c>
      <c r="K120" s="8">
        <f t="shared" ref="K120" si="100">AVERAGE(G117:G120)</f>
        <v>166.01821371459224</v>
      </c>
      <c r="L120">
        <f t="shared" si="56"/>
        <v>109.90747149435703</v>
      </c>
      <c r="M120">
        <f t="shared" si="57"/>
        <v>224.61604614378663</v>
      </c>
      <c r="N120">
        <f t="shared" si="58"/>
        <v>202.2333231815208</v>
      </c>
      <c r="O120">
        <f t="shared" si="59"/>
        <v>212.97347007970177</v>
      </c>
      <c r="P120">
        <f t="shared" si="60"/>
        <v>213.57822160823341</v>
      </c>
      <c r="Q120">
        <f t="shared" si="61"/>
        <v>241.15957938922628</v>
      </c>
      <c r="R120">
        <f t="shared" si="62"/>
        <v>227.21888481167869</v>
      </c>
      <c r="S120" s="5"/>
      <c r="T120" s="10">
        <f t="shared" si="83"/>
        <v>2.5493373716928946E-2</v>
      </c>
      <c r="U120" s="10">
        <f t="shared" si="84"/>
        <v>7.7847201898155749E-3</v>
      </c>
      <c r="W120">
        <f t="shared" si="96"/>
        <v>1.0546667904679763</v>
      </c>
      <c r="X120">
        <f t="shared" si="97"/>
        <v>1.1323456358154671</v>
      </c>
      <c r="Y120">
        <f t="shared" si="63"/>
        <v>1.0736524995852228</v>
      </c>
      <c r="AA120" s="3">
        <f t="shared" si="69"/>
        <v>0.11067771923114522</v>
      </c>
      <c r="AB120" s="3">
        <f t="shared" si="70"/>
        <v>-2.8315224463332234E-3</v>
      </c>
      <c r="AD120" s="4">
        <f t="shared" si="98"/>
        <v>-0.22973963426065058</v>
      </c>
      <c r="AE120" s="4">
        <f t="shared" si="98"/>
        <v>6.1360109134527274</v>
      </c>
      <c r="AF120" s="4">
        <f t="shared" si="98"/>
        <v>7.4395118207134958</v>
      </c>
      <c r="AG120" s="4">
        <f t="shared" si="98"/>
        <v>0.6848592017160815</v>
      </c>
      <c r="AH120" s="4">
        <f t="shared" si="98"/>
        <v>-0.48900602432836449</v>
      </c>
      <c r="AI120" s="4">
        <f t="shared" si="98"/>
        <v>3.9900008902962192</v>
      </c>
      <c r="AJ120" s="4">
        <f t="shared" si="98"/>
        <v>3.1613013571377913</v>
      </c>
      <c r="AK120" s="5">
        <f t="shared" si="78"/>
        <v>0.26213873324266806</v>
      </c>
    </row>
    <row r="121" spans="1:37" x14ac:dyDescent="0.3">
      <c r="A121" t="s">
        <v>65</v>
      </c>
      <c r="B121">
        <v>1.158875568278859E-2</v>
      </c>
      <c r="C121">
        <v>2337.2719802251304</v>
      </c>
      <c r="D121">
        <v>2270.8951306050508</v>
      </c>
      <c r="E121">
        <v>87700.840000000011</v>
      </c>
      <c r="F121">
        <v>88029.359638738984</v>
      </c>
      <c r="G121" s="6">
        <v>166.95788381652599</v>
      </c>
      <c r="H121">
        <v>162.49331497320526</v>
      </c>
      <c r="I121" s="3">
        <f t="shared" si="51"/>
        <v>2.7475400105271594E-2</v>
      </c>
      <c r="L121">
        <f t="shared" si="56"/>
        <v>109.73587060921722</v>
      </c>
      <c r="M121">
        <f t="shared" si="57"/>
        <v>229.21726791306773</v>
      </c>
      <c r="N121">
        <f t="shared" si="58"/>
        <v>205.62691357777697</v>
      </c>
      <c r="O121">
        <f t="shared" si="59"/>
        <v>209.61466607563347</v>
      </c>
      <c r="P121">
        <f t="shared" si="60"/>
        <v>212.6398628072545</v>
      </c>
      <c r="Q121">
        <f t="shared" si="61"/>
        <v>241.24948567405519</v>
      </c>
      <c r="R121">
        <f t="shared" si="62"/>
        <v>228.36747984932705</v>
      </c>
      <c r="S121" s="5"/>
      <c r="T121" s="10">
        <f t="shared" si="83"/>
        <v>2.9229376876771296E-2</v>
      </c>
      <c r="U121" s="10">
        <f t="shared" si="84"/>
        <v>-3.7319326198347325E-3</v>
      </c>
      <c r="W121">
        <f t="shared" si="96"/>
        <v>1.0935173201590829</v>
      </c>
      <c r="X121">
        <f t="shared" si="97"/>
        <v>1.1509189227580441</v>
      </c>
      <c r="Y121">
        <f t="shared" si="63"/>
        <v>1.0524926322983257</v>
      </c>
      <c r="AA121" s="3">
        <f t="shared" si="69"/>
        <v>0.11472405982676914</v>
      </c>
      <c r="AB121" s="3">
        <f t="shared" si="70"/>
        <v>-1.4226856110997388E-2</v>
      </c>
      <c r="AD121" s="4">
        <f t="shared" si="98"/>
        <v>-0.33408717778514729</v>
      </c>
      <c r="AE121" s="4">
        <f t="shared" si="98"/>
        <v>5.6152995074010281</v>
      </c>
      <c r="AF121" s="4">
        <f t="shared" si="98"/>
        <v>7.3962574997975761</v>
      </c>
      <c r="AG121" s="4">
        <f t="shared" si="98"/>
        <v>0.68199037401375229</v>
      </c>
      <c r="AH121" s="4">
        <f t="shared" si="98"/>
        <v>-0.29917996483894704</v>
      </c>
      <c r="AI121" s="4">
        <f t="shared" si="98"/>
        <v>3.1231824216006565</v>
      </c>
      <c r="AJ121" s="4">
        <f t="shared" si="98"/>
        <v>3.1518717504857685</v>
      </c>
      <c r="AK121" s="5">
        <f t="shared" si="78"/>
        <v>-9.1023148009402293E-3</v>
      </c>
    </row>
    <row r="122" spans="1:37" x14ac:dyDescent="0.3">
      <c r="A122" t="s">
        <v>66</v>
      </c>
      <c r="B122">
        <v>1.156857687888316E-2</v>
      </c>
      <c r="C122">
        <v>2364.2906815109709</v>
      </c>
      <c r="D122">
        <v>2305.1985742803286</v>
      </c>
      <c r="E122">
        <v>89292.588000000003</v>
      </c>
      <c r="F122">
        <v>89239.520160248881</v>
      </c>
      <c r="G122" s="6">
        <v>168.11463493875601</v>
      </c>
      <c r="H122">
        <v>164.68615491274065</v>
      </c>
      <c r="I122" s="3">
        <f t="shared" si="51"/>
        <v>2.0818265068074198E-2</v>
      </c>
      <c r="L122">
        <f t="shared" si="56"/>
        <v>109.54479413172243</v>
      </c>
      <c r="M122">
        <f t="shared" si="57"/>
        <v>231.86700356373132</v>
      </c>
      <c r="N122">
        <f t="shared" si="58"/>
        <v>208.73305051601469</v>
      </c>
      <c r="O122">
        <f t="shared" si="59"/>
        <v>213.41911909451628</v>
      </c>
      <c r="P122">
        <f t="shared" si="60"/>
        <v>215.56307352155096</v>
      </c>
      <c r="Q122">
        <f t="shared" si="61"/>
        <v>242.92095878398965</v>
      </c>
      <c r="R122">
        <f t="shared" si="62"/>
        <v>231.44928866581421</v>
      </c>
      <c r="S122" s="5"/>
      <c r="T122" s="10">
        <f t="shared" si="83"/>
        <v>2.5634280660220554E-2</v>
      </c>
      <c r="U122" s="10">
        <f t="shared" si="84"/>
        <v>5.946674708225963E-4</v>
      </c>
      <c r="W122">
        <f t="shared" si="96"/>
        <v>1.0864396992522731</v>
      </c>
      <c r="X122">
        <f t="shared" si="97"/>
        <v>1.138234286668609</v>
      </c>
      <c r="Y122">
        <f t="shared" si="63"/>
        <v>1.0476736881503712</v>
      </c>
      <c r="AA122" s="3">
        <f t="shared" si="69"/>
        <v>0.1108303308485481</v>
      </c>
      <c r="AB122" s="3">
        <f t="shared" si="70"/>
        <v>-9.9458334491614453E-3</v>
      </c>
      <c r="AD122" s="4">
        <f t="shared" si="98"/>
        <v>-0.43353610515531882</v>
      </c>
      <c r="AE122" s="4">
        <f t="shared" si="98"/>
        <v>5.3154685663818979</v>
      </c>
      <c r="AF122" s="4">
        <f t="shared" si="98"/>
        <v>7.2671912835817976</v>
      </c>
      <c r="AG122" s="4">
        <f t="shared" si="98"/>
        <v>0.84672840274084837</v>
      </c>
      <c r="AH122" s="4">
        <f t="shared" si="98"/>
        <v>5.1619894427368251E-3</v>
      </c>
      <c r="AI122" s="4">
        <f t="shared" si="98"/>
        <v>2.2041633210610367</v>
      </c>
      <c r="AJ122" s="4">
        <f t="shared" si="98"/>
        <v>3.1865609251367388</v>
      </c>
      <c r="AK122" s="5">
        <f t="shared" si="78"/>
        <v>-0.30829399693136145</v>
      </c>
    </row>
    <row r="123" spans="1:37" x14ac:dyDescent="0.3">
      <c r="A123" t="s">
        <v>67</v>
      </c>
      <c r="B123">
        <v>1.154676401764078E-2</v>
      </c>
      <c r="C123">
        <v>2409.0423031059345</v>
      </c>
      <c r="D123">
        <v>2338.0644200339734</v>
      </c>
      <c r="E123">
        <v>90092.051616548255</v>
      </c>
      <c r="F123">
        <v>89558.357021553078</v>
      </c>
      <c r="G123" s="6">
        <v>170.60447673609599</v>
      </c>
      <c r="H123">
        <v>165.90807342349322</v>
      </c>
      <c r="I123" s="3">
        <f t="shared" si="51"/>
        <v>2.8307262062014518E-2</v>
      </c>
      <c r="L123">
        <f t="shared" si="56"/>
        <v>109.33824449132699</v>
      </c>
      <c r="M123">
        <f t="shared" si="57"/>
        <v>236.25581433263849</v>
      </c>
      <c r="N123">
        <f t="shared" si="58"/>
        <v>211.70901463402515</v>
      </c>
      <c r="O123">
        <f t="shared" si="59"/>
        <v>215.32992518283169</v>
      </c>
      <c r="P123">
        <f t="shared" si="60"/>
        <v>216.33324186906427</v>
      </c>
      <c r="Q123">
        <f t="shared" si="61"/>
        <v>246.51871073967521</v>
      </c>
      <c r="R123">
        <f t="shared" si="62"/>
        <v>233.16656824084058</v>
      </c>
      <c r="S123" s="5"/>
      <c r="T123" s="10">
        <f t="shared" si="83"/>
        <v>3.0357539537310796E-2</v>
      </c>
      <c r="U123" s="10">
        <f t="shared" si="84"/>
        <v>5.9591825123226361E-3</v>
      </c>
      <c r="W123">
        <f t="shared" si="96"/>
        <v>1.0971805898880014</v>
      </c>
      <c r="X123">
        <f t="shared" si="97"/>
        <v>1.144841853868485</v>
      </c>
      <c r="Y123">
        <f t="shared" si="63"/>
        <v>1.04343976225951</v>
      </c>
      <c r="AA123" s="3">
        <f t="shared" si="69"/>
        <v>0.11594593523117869</v>
      </c>
      <c r="AB123" s="3">
        <f t="shared" si="70"/>
        <v>-4.6378294780967666E-3</v>
      </c>
      <c r="AD123" s="4">
        <f t="shared" si="98"/>
        <v>-0.52543879841837615</v>
      </c>
      <c r="AE123" s="4">
        <f t="shared" si="98"/>
        <v>5.5198042467909936</v>
      </c>
      <c r="AF123" s="4">
        <f t="shared" si="98"/>
        <v>7.0337864284609752</v>
      </c>
      <c r="AG123" s="4">
        <f t="shared" si="98"/>
        <v>1.0507818601140917</v>
      </c>
      <c r="AH123" s="4">
        <f t="shared" si="98"/>
        <v>0.33988703839984424</v>
      </c>
      <c r="AI123" s="4">
        <f t="shared" si="98"/>
        <v>1.9448743746683039</v>
      </c>
      <c r="AJ123" s="4">
        <f t="shared" si="98"/>
        <v>3.2020722972765592</v>
      </c>
      <c r="AK123" s="5">
        <f t="shared" si="78"/>
        <v>-0.39262009283098726</v>
      </c>
    </row>
    <row r="124" spans="1:37" x14ac:dyDescent="0.3">
      <c r="A124" t="s">
        <v>68</v>
      </c>
      <c r="B124">
        <v>1.1523740902173009E-2</v>
      </c>
      <c r="C124">
        <v>2435.5851569404599</v>
      </c>
      <c r="D124">
        <v>2368.6741501826082</v>
      </c>
      <c r="E124">
        <v>90600.622527086613</v>
      </c>
      <c r="F124">
        <v>89876.422543817695</v>
      </c>
      <c r="G124" s="6">
        <v>171.209474473618</v>
      </c>
      <c r="H124">
        <v>167.04928083261925</v>
      </c>
      <c r="I124" s="3">
        <f t="shared" si="51"/>
        <v>2.4903990129518754E-2</v>
      </c>
      <c r="J124">
        <f t="shared" ref="J124" si="101">AVERAGE(H121:H124)</f>
        <v>165.03420603551459</v>
      </c>
      <c r="K124" s="8">
        <f t="shared" ref="K124" si="102">AVERAGE(G121:G124)</f>
        <v>169.22161749124899</v>
      </c>
      <c r="L124">
        <f t="shared" si="56"/>
        <v>109.12023475075192</v>
      </c>
      <c r="M124">
        <f t="shared" si="57"/>
        <v>238.8588834191809</v>
      </c>
      <c r="N124">
        <f t="shared" si="58"/>
        <v>214.48069010731544</v>
      </c>
      <c r="O124">
        <f t="shared" si="59"/>
        <v>216.54546566782909</v>
      </c>
      <c r="P124">
        <f t="shared" si="60"/>
        <v>217.10154700380139</v>
      </c>
      <c r="Q124">
        <f t="shared" si="61"/>
        <v>247.39291559706041</v>
      </c>
      <c r="R124">
        <f t="shared" si="62"/>
        <v>234.77041674408801</v>
      </c>
      <c r="S124" s="5"/>
      <c r="T124" s="10">
        <f t="shared" si="83"/>
        <v>2.8248295255256295E-2</v>
      </c>
      <c r="U124" s="10">
        <f t="shared" si="84"/>
        <v>8.0577304121762783E-3</v>
      </c>
      <c r="W124">
        <f t="shared" si="96"/>
        <v>1.1030426459521419</v>
      </c>
      <c r="X124">
        <f t="shared" si="97"/>
        <v>1.1424525322388874</v>
      </c>
      <c r="Y124">
        <f t="shared" si="63"/>
        <v>1.0357283432615854</v>
      </c>
      <c r="AA124" s="3">
        <f t="shared" si="69"/>
        <v>0.11366148299722378</v>
      </c>
      <c r="AB124" s="3">
        <f t="shared" si="70"/>
        <v>-2.5613881782360348E-3</v>
      </c>
      <c r="AD124" s="4">
        <f t="shared" si="98"/>
        <v>-0.60737096408467472</v>
      </c>
      <c r="AE124" s="4">
        <f t="shared" si="98"/>
        <v>5.9054913229624306</v>
      </c>
      <c r="AF124" s="4">
        <f t="shared" si="98"/>
        <v>6.6975859407902627</v>
      </c>
      <c r="AG124" s="4">
        <f t="shared" si="98"/>
        <v>1.2933313175527594</v>
      </c>
      <c r="AH124" s="4">
        <f t="shared" si="98"/>
        <v>0.83943688428809171</v>
      </c>
      <c r="AI124" s="4">
        <f t="shared" si="98"/>
        <v>1.9295495987951439</v>
      </c>
      <c r="AJ124" s="4">
        <f t="shared" si="98"/>
        <v>3.2614182049331086</v>
      </c>
      <c r="AK124" s="5">
        <f t="shared" si="78"/>
        <v>-0.40837099766090296</v>
      </c>
    </row>
    <row r="125" spans="1:37" x14ac:dyDescent="0.3">
      <c r="A125" t="s">
        <v>69</v>
      </c>
      <c r="B125">
        <v>1.149995238159103E-2</v>
      </c>
      <c r="C125">
        <v>2465.0232561727548</v>
      </c>
      <c r="D125">
        <v>2400.6442309366198</v>
      </c>
      <c r="E125">
        <v>89838.736225262604</v>
      </c>
      <c r="F125">
        <v>90183.374049718186</v>
      </c>
      <c r="G125" s="6">
        <v>171.14489255395199</v>
      </c>
      <c r="H125">
        <v>168.07841428994001</v>
      </c>
      <c r="I125" s="3">
        <f t="shared" si="51"/>
        <v>1.8244331236503784E-2</v>
      </c>
      <c r="L125">
        <f t="shared" si="56"/>
        <v>108.89497726081747</v>
      </c>
      <c r="M125">
        <f t="shared" si="57"/>
        <v>241.74589046657232</v>
      </c>
      <c r="N125">
        <f t="shared" si="58"/>
        <v>217.37554374616585</v>
      </c>
      <c r="O125">
        <f t="shared" si="59"/>
        <v>214.72447350008662</v>
      </c>
      <c r="P125">
        <f t="shared" si="60"/>
        <v>217.84300560773789</v>
      </c>
      <c r="Q125">
        <f t="shared" si="61"/>
        <v>247.29959652432711</v>
      </c>
      <c r="R125">
        <f t="shared" si="62"/>
        <v>236.21675694654942</v>
      </c>
      <c r="S125" s="5"/>
      <c r="T125" s="10">
        <f t="shared" si="83"/>
        <v>2.6817395266860222E-2</v>
      </c>
      <c r="U125" s="10">
        <f t="shared" si="84"/>
        <v>-3.8215228481647268E-3</v>
      </c>
      <c r="W125">
        <f t="shared" si="96"/>
        <v>1.1258422783673738</v>
      </c>
      <c r="X125">
        <f t="shared" si="97"/>
        <v>1.1517066149622082</v>
      </c>
      <c r="Y125">
        <f t="shared" si="63"/>
        <v>1.0229733214783345</v>
      </c>
      <c r="AA125" s="3">
        <f t="shared" si="69"/>
        <v>0.11211172287561588</v>
      </c>
      <c r="AB125" s="3">
        <f t="shared" si="70"/>
        <v>-1.4315502574669292E-2</v>
      </c>
      <c r="AD125" s="4">
        <f t="shared" si="98"/>
        <v>-0.67735185048355406</v>
      </c>
      <c r="AE125" s="4">
        <f t="shared" si="98"/>
        <v>5.8350294783342971</v>
      </c>
      <c r="AF125" s="4">
        <f t="shared" si="98"/>
        <v>6.3072236410173899</v>
      </c>
      <c r="AG125" s="4">
        <f t="shared" si="98"/>
        <v>1.8197341218270102</v>
      </c>
      <c r="AH125" s="4">
        <f t="shared" si="98"/>
        <v>1.4638261085091919</v>
      </c>
      <c r="AI125" s="4">
        <f t="shared" si="98"/>
        <v>2.1756133482035533</v>
      </c>
      <c r="AJ125" s="4">
        <f t="shared" si="98"/>
        <v>3.346778143479523</v>
      </c>
      <c r="AK125" s="5">
        <f t="shared" si="78"/>
        <v>-0.34993798365682893</v>
      </c>
    </row>
    <row r="126" spans="1:37" x14ac:dyDescent="0.3">
      <c r="A126" t="s">
        <v>70</v>
      </c>
      <c r="B126">
        <v>1.147584441719576E-2</v>
      </c>
      <c r="C126">
        <v>2503.4996861785089</v>
      </c>
      <c r="D126">
        <v>2431.938370288673</v>
      </c>
      <c r="E126">
        <v>90424.300000000017</v>
      </c>
      <c r="F126">
        <v>90281.688547421974</v>
      </c>
      <c r="G126" s="6">
        <v>174.874249930188</v>
      </c>
      <c r="H126">
        <v>168.94618526882229</v>
      </c>
      <c r="I126" s="3">
        <f t="shared" si="51"/>
        <v>3.5088478925600741E-2</v>
      </c>
      <c r="L126">
        <f t="shared" si="56"/>
        <v>108.66669490385483</v>
      </c>
      <c r="M126">
        <f t="shared" si="57"/>
        <v>245.51929049856932</v>
      </c>
      <c r="N126">
        <f t="shared" si="58"/>
        <v>220.20919167702431</v>
      </c>
      <c r="O126">
        <f t="shared" si="59"/>
        <v>216.12403540972815</v>
      </c>
      <c r="P126">
        <f t="shared" si="60"/>
        <v>218.08048979925636</v>
      </c>
      <c r="Q126">
        <f t="shared" si="61"/>
        <v>252.68841392153604</v>
      </c>
      <c r="R126">
        <f t="shared" si="62"/>
        <v>237.4363189424777</v>
      </c>
      <c r="S126" s="5"/>
      <c r="T126" s="10">
        <f t="shared" si="83"/>
        <v>2.9425628858078978E-2</v>
      </c>
      <c r="U126" s="10">
        <f t="shared" si="84"/>
        <v>1.5796276617392468E-3</v>
      </c>
      <c r="W126">
        <f t="shared" si="96"/>
        <v>1.1360110412204436</v>
      </c>
      <c r="X126">
        <f t="shared" si="97"/>
        <v>1.169182379194841</v>
      </c>
      <c r="Y126">
        <f t="shared" si="63"/>
        <v>1.0291998376518952</v>
      </c>
      <c r="AA126" s="3">
        <f t="shared" si="69"/>
        <v>0.11493661381159215</v>
      </c>
      <c r="AB126" s="3">
        <f t="shared" si="70"/>
        <v>-8.9712490618905072E-3</v>
      </c>
      <c r="AD126" s="4">
        <f t="shared" si="98"/>
        <v>-0.73399019501216856</v>
      </c>
      <c r="AE126" s="4">
        <f t="shared" si="98"/>
        <v>6.0008385248990326</v>
      </c>
      <c r="AF126" s="4">
        <f t="shared" si="98"/>
        <v>5.9461293993683162</v>
      </c>
      <c r="AG126" s="4">
        <f t="shared" si="98"/>
        <v>1.7654713875143724</v>
      </c>
      <c r="AH126" s="4">
        <f t="shared" si="98"/>
        <v>1.5571869338955047</v>
      </c>
      <c r="AI126" s="4">
        <f t="shared" si="98"/>
        <v>2.9200386820264379</v>
      </c>
      <c r="AJ126" s="4">
        <f t="shared" si="98"/>
        <v>3.1447684190484715</v>
      </c>
      <c r="AK126" s="5">
        <f t="shared" si="78"/>
        <v>-7.1461458230374628E-2</v>
      </c>
    </row>
    <row r="127" spans="1:37" x14ac:dyDescent="0.3">
      <c r="A127" t="s">
        <v>71</v>
      </c>
      <c r="B127">
        <v>1.145186339353676E-2</v>
      </c>
      <c r="C127">
        <v>2551.9517826992683</v>
      </c>
      <c r="D127">
        <v>2471.0638378048425</v>
      </c>
      <c r="E127">
        <v>91215.564956611663</v>
      </c>
      <c r="F127">
        <v>90587.140683325182</v>
      </c>
      <c r="G127" s="6">
        <v>175.59832553737201</v>
      </c>
      <c r="H127">
        <v>169.97526115079634</v>
      </c>
      <c r="I127" s="3">
        <f t="shared" si="51"/>
        <v>3.3081663463879425E-2</v>
      </c>
      <c r="L127">
        <f t="shared" si="56"/>
        <v>108.43961457000771</v>
      </c>
      <c r="M127">
        <f t="shared" si="57"/>
        <v>250.27100843431381</v>
      </c>
      <c r="N127">
        <f t="shared" si="58"/>
        <v>223.75195726721429</v>
      </c>
      <c r="O127">
        <f t="shared" si="59"/>
        <v>218.01524579787838</v>
      </c>
      <c r="P127">
        <f t="shared" si="60"/>
        <v>218.81832659074493</v>
      </c>
      <c r="Q127">
        <f t="shared" si="61"/>
        <v>253.73468297951135</v>
      </c>
      <c r="R127">
        <f t="shared" si="62"/>
        <v>238.8825782287683</v>
      </c>
      <c r="S127" s="5"/>
      <c r="T127" s="10">
        <f t="shared" si="83"/>
        <v>3.2734057152599583E-2</v>
      </c>
      <c r="U127" s="10">
        <f t="shared" si="84"/>
        <v>6.9372348938943063E-3</v>
      </c>
      <c r="W127">
        <f t="shared" si="96"/>
        <v>1.1479518669365889</v>
      </c>
      <c r="X127">
        <f t="shared" si="97"/>
        <v>1.1638391712052487</v>
      </c>
      <c r="Y127">
        <f t="shared" si="63"/>
        <v>1.0138396954839721</v>
      </c>
      <c r="AA127" s="3">
        <f t="shared" si="69"/>
        <v>0.11851986231087719</v>
      </c>
      <c r="AB127" s="3">
        <f t="shared" si="70"/>
        <v>-3.6700801316726928E-3</v>
      </c>
      <c r="AD127" s="4">
        <f t="shared" si="98"/>
        <v>-0.77643202115913468</v>
      </c>
      <c r="AE127" s="4">
        <f t="shared" si="98"/>
        <v>5.9047213830098144</v>
      </c>
      <c r="AF127" s="4">
        <f t="shared" si="98"/>
        <v>5.7364419703837655</v>
      </c>
      <c r="AG127" s="4">
        <f t="shared" si="98"/>
        <v>1.6529337924237053</v>
      </c>
      <c r="AH127" s="4">
        <f t="shared" si="98"/>
        <v>1.5998996402507126</v>
      </c>
      <c r="AI127" s="4">
        <f t="shared" si="98"/>
        <v>3.0114639649067909</v>
      </c>
      <c r="AJ127" s="4">
        <f t="shared" si="98"/>
        <v>2.9454231536247155</v>
      </c>
      <c r="AK127" s="5">
        <f t="shared" si="78"/>
        <v>2.2421502051684434E-2</v>
      </c>
    </row>
    <row r="128" spans="1:37" x14ac:dyDescent="0.3">
      <c r="A128" t="s">
        <v>72</v>
      </c>
      <c r="B128">
        <v>1.142854752152208E-2</v>
      </c>
      <c r="C128">
        <v>2589.044337692475</v>
      </c>
      <c r="D128">
        <v>2507.0884021115762</v>
      </c>
      <c r="E128">
        <v>92298.234303493547</v>
      </c>
      <c r="F128">
        <v>90891.833795051018</v>
      </c>
      <c r="G128" s="6">
        <v>175.63958477716099</v>
      </c>
      <c r="H128">
        <v>171.27558277353967</v>
      </c>
      <c r="I128" s="3">
        <f t="shared" si="51"/>
        <v>2.5479417047971166E-2</v>
      </c>
      <c r="J128">
        <f t="shared" ref="J128" si="103">AVERAGE(H125:H128)</f>
        <v>169.56886087077459</v>
      </c>
      <c r="K128" s="8">
        <f t="shared" ref="K128" si="104">AVERAGE(G125:G128)</f>
        <v>174.31426319966823</v>
      </c>
      <c r="L128">
        <f t="shared" si="56"/>
        <v>108.21883266860443</v>
      </c>
      <c r="M128">
        <f t="shared" si="57"/>
        <v>253.90869124889113</v>
      </c>
      <c r="N128">
        <f t="shared" si="58"/>
        <v>227.01393967738576</v>
      </c>
      <c r="O128">
        <f t="shared" si="59"/>
        <v>220.60294477108059</v>
      </c>
      <c r="P128">
        <f t="shared" si="60"/>
        <v>219.55432991669878</v>
      </c>
      <c r="Q128">
        <f t="shared" si="61"/>
        <v>253.79430143028983</v>
      </c>
      <c r="R128">
        <f t="shared" si="62"/>
        <v>240.71004523581684</v>
      </c>
      <c r="S128" s="5"/>
      <c r="T128" s="10">
        <f t="shared" si="83"/>
        <v>3.2689687173325099E-2</v>
      </c>
      <c r="U128" s="10">
        <f t="shared" si="84"/>
        <v>1.5473342870535367E-2</v>
      </c>
      <c r="W128">
        <f t="shared" si="96"/>
        <v>1.1509759831736239</v>
      </c>
      <c r="X128">
        <f t="shared" si="97"/>
        <v>1.1504574505732545</v>
      </c>
      <c r="Y128">
        <f t="shared" si="63"/>
        <v>0.9995494844306485</v>
      </c>
      <c r="AA128" s="3">
        <f t="shared" si="69"/>
        <v>0.11847180666405799</v>
      </c>
      <c r="AB128" s="3">
        <f t="shared" si="70"/>
        <v>4.7761064643072615E-3</v>
      </c>
      <c r="AD128" s="4">
        <f t="shared" si="98"/>
        <v>-0.80390904677025699</v>
      </c>
      <c r="AE128" s="4">
        <f t="shared" si="98"/>
        <v>5.9010865462977513</v>
      </c>
      <c r="AF128" s="4">
        <f t="shared" si="98"/>
        <v>5.6868695931916236</v>
      </c>
      <c r="AG128" s="4">
        <f t="shared" si="98"/>
        <v>1.7028152073091052</v>
      </c>
      <c r="AH128" s="4">
        <f t="shared" si="98"/>
        <v>1.4691124056579463</v>
      </c>
      <c r="AI128" s="4">
        <f t="shared" si="98"/>
        <v>3.0094533924914124</v>
      </c>
      <c r="AJ128" s="4">
        <f t="shared" si="98"/>
        <v>2.7477060327022018</v>
      </c>
      <c r="AK128" s="5">
        <f t="shared" si="78"/>
        <v>9.5260321400465822E-2</v>
      </c>
    </row>
    <row r="129" spans="1:37" x14ac:dyDescent="0.3">
      <c r="A129" t="s">
        <v>73</v>
      </c>
      <c r="B129">
        <v>1.1406470922384299E-2</v>
      </c>
      <c r="C129">
        <v>2611.9627870439554</v>
      </c>
      <c r="D129">
        <v>2539.2226748331454</v>
      </c>
      <c r="E129">
        <v>91606.755978238391</v>
      </c>
      <c r="F129">
        <v>91186.328769246902</v>
      </c>
      <c r="G129" s="6">
        <v>176.24073007909399</v>
      </c>
      <c r="H129">
        <v>172.46500571383427</v>
      </c>
      <c r="I129" s="3">
        <f t="shared" si="51"/>
        <v>2.1892698461534042E-2</v>
      </c>
      <c r="L129">
        <f t="shared" si="56"/>
        <v>108.00978564985738</v>
      </c>
      <c r="M129">
        <f t="shared" si="57"/>
        <v>256.15631342962007</v>
      </c>
      <c r="N129">
        <f t="shared" si="58"/>
        <v>229.92366070798323</v>
      </c>
      <c r="O129">
        <f t="shared" si="59"/>
        <v>218.95023542135377</v>
      </c>
      <c r="P129">
        <f t="shared" si="60"/>
        <v>220.26569906862071</v>
      </c>
      <c r="Q129">
        <f t="shared" si="61"/>
        <v>254.66293962569299</v>
      </c>
      <c r="R129">
        <f t="shared" si="62"/>
        <v>242.38165566111246</v>
      </c>
      <c r="S129" s="5"/>
      <c r="T129" s="10">
        <f t="shared" si="83"/>
        <v>2.8646606275122943E-2</v>
      </c>
      <c r="U129" s="10">
        <f t="shared" si="84"/>
        <v>4.6106386194733062E-3</v>
      </c>
      <c r="W129">
        <f t="shared" si="96"/>
        <v>1.1699293811521414</v>
      </c>
      <c r="X129">
        <f t="shared" si="97"/>
        <v>1.1631087728022431</v>
      </c>
      <c r="Y129">
        <f t="shared" si="63"/>
        <v>0.9941700683308069</v>
      </c>
      <c r="AA129" s="3">
        <f t="shared" si="69"/>
        <v>0.11409288039717613</v>
      </c>
      <c r="AB129" s="3">
        <f t="shared" si="70"/>
        <v>-5.9721674905774957E-3</v>
      </c>
      <c r="AD129" s="4">
        <f t="shared" si="98"/>
        <v>-0.81559558481145711</v>
      </c>
      <c r="AE129" s="4">
        <f t="shared" si="98"/>
        <v>6.0215084207639435</v>
      </c>
      <c r="AF129" s="4">
        <f t="shared" si="98"/>
        <v>5.7022817460633757</v>
      </c>
      <c r="AG129" s="4">
        <f t="shared" si="98"/>
        <v>1.5899042018817866</v>
      </c>
      <c r="AH129" s="4">
        <f t="shared" si="98"/>
        <v>1.139537571172955</v>
      </c>
      <c r="AI129" s="4">
        <f t="shared" si="98"/>
        <v>3.1243929306914664</v>
      </c>
      <c r="AJ129" s="4">
        <f t="shared" si="98"/>
        <v>2.5446227398049803</v>
      </c>
      <c r="AK129" s="5">
        <f t="shared" si="78"/>
        <v>0.22784131487047846</v>
      </c>
    </row>
    <row r="130" spans="1:37" x14ac:dyDescent="0.3">
      <c r="A130" t="s">
        <v>74</v>
      </c>
      <c r="B130">
        <v>1.138616614439098E-2</v>
      </c>
      <c r="C130">
        <v>2621.8923884265892</v>
      </c>
      <c r="D130">
        <v>2568.7760127627166</v>
      </c>
      <c r="E130">
        <v>91585.263000000021</v>
      </c>
      <c r="F130">
        <v>90876.748727319427</v>
      </c>
      <c r="G130" s="6">
        <v>174.525854189722</v>
      </c>
      <c r="H130">
        <v>172.96343472475749</v>
      </c>
      <c r="I130" s="3">
        <f t="shared" si="51"/>
        <v>9.0332356515169625E-3</v>
      </c>
      <c r="L130">
        <f t="shared" si="56"/>
        <v>107.81751630260268</v>
      </c>
      <c r="M130">
        <f t="shared" si="57"/>
        <v>257.13011370603203</v>
      </c>
      <c r="N130">
        <f t="shared" si="58"/>
        <v>232.59968109416445</v>
      </c>
      <c r="O130">
        <f t="shared" si="59"/>
        <v>218.89886483634675</v>
      </c>
      <c r="P130">
        <f t="shared" si="60"/>
        <v>219.51789108826642</v>
      </c>
      <c r="Q130">
        <f t="shared" si="61"/>
        <v>252.1849917932895</v>
      </c>
      <c r="R130">
        <f t="shared" si="62"/>
        <v>243.08214587590743</v>
      </c>
      <c r="S130" s="5"/>
      <c r="T130" s="10">
        <f t="shared" si="83"/>
        <v>2.0677698405765499E-2</v>
      </c>
      <c r="U130" s="10">
        <f t="shared" si="84"/>
        <v>7.7964306888500534E-3</v>
      </c>
      <c r="W130">
        <f t="shared" si="96"/>
        <v>1.1746525679713677</v>
      </c>
      <c r="X130">
        <f t="shared" si="97"/>
        <v>1.152061670040309</v>
      </c>
      <c r="Y130">
        <f t="shared" si="63"/>
        <v>0.98076801724438967</v>
      </c>
      <c r="AA130" s="3">
        <f t="shared" si="69"/>
        <v>0.10546202168667973</v>
      </c>
      <c r="AB130" s="3">
        <f t="shared" si="70"/>
        <v>-2.819935308465471E-3</v>
      </c>
      <c r="AD130" s="4">
        <f t="shared" si="98"/>
        <v>-0.81060524479791285</v>
      </c>
      <c r="AE130" s="4">
        <f t="shared" si="98"/>
        <v>5.7239609139934089</v>
      </c>
      <c r="AF130" s="4">
        <f t="shared" si="98"/>
        <v>5.7323759861180434</v>
      </c>
      <c r="AG130" s="4">
        <f t="shared" si="98"/>
        <v>1.5930231062336153</v>
      </c>
      <c r="AH130" s="4">
        <f t="shared" si="98"/>
        <v>1.01200650451716</v>
      </c>
      <c r="AI130" s="4">
        <f t="shared" si="98"/>
        <v>2.0602964613683827</v>
      </c>
      <c r="AJ130" s="4">
        <f t="shared" si="98"/>
        <v>2.4922060143528491</v>
      </c>
      <c r="AK130" s="5">
        <f t="shared" si="78"/>
        <v>-0.17330411310182969</v>
      </c>
    </row>
    <row r="131" spans="1:37" x14ac:dyDescent="0.3">
      <c r="A131" t="s">
        <v>75</v>
      </c>
      <c r="B131">
        <v>1.1368157659840981E-2</v>
      </c>
      <c r="C131">
        <v>2608.7730775975979</v>
      </c>
      <c r="D131">
        <v>2590.7599119339998</v>
      </c>
      <c r="E131">
        <v>92564.578542845571</v>
      </c>
      <c r="F131">
        <v>91756.253331645901</v>
      </c>
      <c r="G131" s="6">
        <v>174.69316243136299</v>
      </c>
      <c r="H131">
        <v>174.53038329047089</v>
      </c>
      <c r="I131" s="3">
        <f t="shared" ref="I131:I167" si="105">(G131-H131)/H131</f>
        <v>9.3266936004595335E-4</v>
      </c>
      <c r="L131">
        <f t="shared" si="56"/>
        <v>107.64699094297482</v>
      </c>
      <c r="M131">
        <f t="shared" si="57"/>
        <v>255.84349725293359</v>
      </c>
      <c r="N131">
        <f t="shared" si="58"/>
        <v>234.59029760219826</v>
      </c>
      <c r="O131">
        <f t="shared" si="59"/>
        <v>221.23953683556871</v>
      </c>
      <c r="P131">
        <f t="shared" si="60"/>
        <v>221.64238386169822</v>
      </c>
      <c r="Q131">
        <f t="shared" si="61"/>
        <v>252.42674753624846</v>
      </c>
      <c r="R131">
        <f t="shared" si="62"/>
        <v>245.28432936305271</v>
      </c>
      <c r="S131" s="5"/>
      <c r="T131" s="10">
        <f t="shared" ref="T131:T162" si="106">(C131/D131)-1</f>
        <v>6.9528502354165855E-3</v>
      </c>
      <c r="U131" s="10">
        <f t="shared" ref="U131:U162" si="107">(E131/F131)-1</f>
        <v>8.8094836248167052E-3</v>
      </c>
      <c r="W131">
        <f t="shared" si="96"/>
        <v>1.1564094777647427</v>
      </c>
      <c r="X131">
        <f t="shared" si="97"/>
        <v>1.1409658108435605</v>
      </c>
      <c r="Y131">
        <f t="shared" si="63"/>
        <v>0.98664515708481249</v>
      </c>
      <c r="AA131" s="3">
        <f t="shared" si="69"/>
        <v>9.0597095736563604E-2</v>
      </c>
      <c r="AB131" s="3">
        <f t="shared" si="70"/>
        <v>-1.8175541117663174E-3</v>
      </c>
      <c r="AD131" s="4">
        <f t="shared" si="98"/>
        <v>-0.78791688117116898</v>
      </c>
      <c r="AE131" s="4">
        <f t="shared" si="98"/>
        <v>4.7771177996823511</v>
      </c>
      <c r="AF131" s="4">
        <f t="shared" si="98"/>
        <v>5.5160124967706503</v>
      </c>
      <c r="AG131" s="4">
        <f t="shared" si="98"/>
        <v>1.650359292755188</v>
      </c>
      <c r="AH131" s="4">
        <f t="shared" si="98"/>
        <v>1.0480018841236838</v>
      </c>
      <c r="AI131" s="4">
        <f t="shared" si="98"/>
        <v>1.1940050934534874</v>
      </c>
      <c r="AJ131" s="4">
        <f t="shared" si="98"/>
        <v>2.5495566867878017</v>
      </c>
      <c r="AK131" s="5">
        <f t="shared" si="78"/>
        <v>-0.53168129202970582</v>
      </c>
    </row>
    <row r="132" spans="1:37" x14ac:dyDescent="0.3">
      <c r="A132" t="s">
        <v>76</v>
      </c>
      <c r="B132">
        <v>1.135289272649438E-2</v>
      </c>
      <c r="C132">
        <v>2598.3136966652069</v>
      </c>
      <c r="D132">
        <v>2608.5438765111458</v>
      </c>
      <c r="E132">
        <v>93032.399840294951</v>
      </c>
      <c r="F132">
        <v>92030.284479718292</v>
      </c>
      <c r="G132" s="6">
        <v>175.27495279978399</v>
      </c>
      <c r="H132">
        <v>175.30144689475875</v>
      </c>
      <c r="I132" s="3">
        <f t="shared" si="105"/>
        <v>-1.5113449115266564E-4</v>
      </c>
      <c r="J132">
        <f t="shared" ref="J132" si="108">AVERAGE(H129:H132)</f>
        <v>173.81506765595537</v>
      </c>
      <c r="K132" s="8">
        <f t="shared" ref="K132" si="109">AVERAGE(G129:G132)</f>
        <v>175.18367487499074</v>
      </c>
      <c r="L132">
        <f t="shared" ref="L132:L167" si="110">B132/AVERAGE(B$5:B$8)*100</f>
        <v>107.50244472969426</v>
      </c>
      <c r="M132">
        <f t="shared" ref="M132:M170" si="111">C132/AVERAGE(C$5:C$8)*100</f>
        <v>254.81774126832036</v>
      </c>
      <c r="N132">
        <f t="shared" ref="N132:N171" si="112">D132/AVERAGE(D$5:D$8)*100</f>
        <v>236.20061491623497</v>
      </c>
      <c r="O132">
        <f t="shared" ref="O132:O171" si="113">E132/AVERAGE(E$5:E$8)*100</f>
        <v>222.35768125753688</v>
      </c>
      <c r="P132">
        <f t="shared" ref="P132:P171" si="114">F132/AVERAGE(F$5:F$8)*100</f>
        <v>222.30432149216787</v>
      </c>
      <c r="Q132">
        <f t="shared" ref="Q132:Q171" si="115">G132/AVERAGE(G$5:G$8)*100</f>
        <v>253.26741839253413</v>
      </c>
      <c r="R132">
        <f t="shared" ref="R132:R171" si="116">H132/AVERAGE(H$5:H$8)*100</f>
        <v>246.36797918670109</v>
      </c>
      <c r="S132" s="5"/>
      <c r="T132" s="10">
        <f t="shared" si="106"/>
        <v>-3.9217971137297525E-3</v>
      </c>
      <c r="U132" s="10">
        <f t="shared" si="107"/>
        <v>1.0888973844229488E-2</v>
      </c>
      <c r="W132">
        <f t="shared" si="96"/>
        <v>1.1459812848704243</v>
      </c>
      <c r="X132">
        <f t="shared" si="97"/>
        <v>1.1390090819448566</v>
      </c>
      <c r="Y132">
        <f t="shared" si="63"/>
        <v>0.99391595393605747</v>
      </c>
      <c r="AA132" s="3">
        <f t="shared" si="69"/>
        <v>7.8819127370551856E-2</v>
      </c>
      <c r="AB132" s="3">
        <f t="shared" si="70"/>
        <v>2.4003026576746578E-4</v>
      </c>
      <c r="AD132" s="4">
        <f t="shared" si="98"/>
        <v>-0.74694414957381383</v>
      </c>
      <c r="AE132" s="4">
        <f t="shared" si="98"/>
        <v>3.2783249621809007</v>
      </c>
      <c r="AF132" s="4">
        <f t="shared" si="98"/>
        <v>5.0614723865221478</v>
      </c>
      <c r="AG132" s="4">
        <f t="shared" si="98"/>
        <v>1.3778122703507645</v>
      </c>
      <c r="AH132" s="4">
        <f t="shared" si="98"/>
        <v>1.0790558297274266</v>
      </c>
      <c r="AI132" s="4">
        <f t="shared" si="98"/>
        <v>0.49876106485138294</v>
      </c>
      <c r="AJ132" s="4">
        <f t="shared" si="98"/>
        <v>2.5041194258046628</v>
      </c>
      <c r="AK132" s="5">
        <f t="shared" si="78"/>
        <v>-0.80082377073884436</v>
      </c>
    </row>
    <row r="133" spans="1:37" x14ac:dyDescent="0.3">
      <c r="A133" t="s">
        <v>77</v>
      </c>
      <c r="B133">
        <v>1.1340739620261961E-2</v>
      </c>
      <c r="C133">
        <v>2578.6397561139947</v>
      </c>
      <c r="D133">
        <v>2624.5334356750727</v>
      </c>
      <c r="E133">
        <v>91334.840000000011</v>
      </c>
      <c r="F133">
        <v>91722.931570373126</v>
      </c>
      <c r="G133" s="6">
        <v>173.18976490805201</v>
      </c>
      <c r="H133">
        <v>175.42012484380535</v>
      </c>
      <c r="I133" s="3">
        <f t="shared" si="105"/>
        <v>-1.2714390311483709E-2</v>
      </c>
      <c r="L133">
        <f t="shared" si="110"/>
        <v>107.38736492910776</v>
      </c>
      <c r="M133">
        <f t="shared" si="111"/>
        <v>252.88830946047463</v>
      </c>
      <c r="N133">
        <f t="shared" si="112"/>
        <v>237.64845090656164</v>
      </c>
      <c r="O133">
        <f t="shared" si="113"/>
        <v>218.30032628731274</v>
      </c>
      <c r="P133">
        <f t="shared" si="114"/>
        <v>221.56189327566403</v>
      </c>
      <c r="Q133">
        <f t="shared" si="115"/>
        <v>250.25438004468995</v>
      </c>
      <c r="R133">
        <f t="shared" si="116"/>
        <v>246.53476871980851</v>
      </c>
      <c r="S133" s="5"/>
      <c r="T133" s="10">
        <f t="shared" si="106"/>
        <v>-1.7486414513623205E-2</v>
      </c>
      <c r="U133" s="10">
        <f t="shared" si="107"/>
        <v>-4.2311291596186518E-3</v>
      </c>
      <c r="W133">
        <f t="shared" si="96"/>
        <v>1.1584421964062455</v>
      </c>
      <c r="X133">
        <f t="shared" si="97"/>
        <v>1.1463765735069098</v>
      </c>
      <c r="Y133">
        <f t="shared" si="63"/>
        <v>0.98958461377117812</v>
      </c>
      <c r="AA133" s="3">
        <f t="shared" si="69"/>
        <v>6.4127742031463875E-2</v>
      </c>
      <c r="AB133" s="3">
        <f t="shared" si="70"/>
        <v>-1.4720793996345294E-2</v>
      </c>
      <c r="AD133" s="4">
        <f t="shared" si="98"/>
        <v>-0.68783075094589474</v>
      </c>
      <c r="AE133" s="4">
        <f t="shared" si="98"/>
        <v>1.4738062247264816</v>
      </c>
      <c r="AF133" s="4">
        <f t="shared" si="98"/>
        <v>4.4555834070611589</v>
      </c>
      <c r="AG133" s="4">
        <f t="shared" si="98"/>
        <v>0.81309478226931908</v>
      </c>
      <c r="AH133" s="4">
        <f t="shared" si="98"/>
        <v>0.94758363941855883</v>
      </c>
      <c r="AI133" s="4">
        <f t="shared" si="98"/>
        <v>-0.66478775259846135</v>
      </c>
      <c r="AJ133" s="4">
        <f t="shared" si="98"/>
        <v>2.2783389219702022</v>
      </c>
      <c r="AK133" s="5">
        <f t="shared" si="78"/>
        <v>-1.2917861544601028</v>
      </c>
    </row>
    <row r="134" spans="1:37" x14ac:dyDescent="0.3">
      <c r="A134" t="s">
        <v>78</v>
      </c>
      <c r="B134">
        <v>1.1332016967175401E-2</v>
      </c>
      <c r="C134">
        <v>2519.6003828181424</v>
      </c>
      <c r="D134">
        <v>2633.7201184277078</v>
      </c>
      <c r="E134">
        <v>91563.36</v>
      </c>
      <c r="F134">
        <v>92347.972134073236</v>
      </c>
      <c r="G134" s="6">
        <v>169.67166237163801</v>
      </c>
      <c r="H134">
        <v>176.41964859018401</v>
      </c>
      <c r="I134" s="3">
        <f t="shared" si="105"/>
        <v>-3.824962963292889E-2</v>
      </c>
      <c r="L134">
        <f t="shared" si="110"/>
        <v>107.30476866453232</v>
      </c>
      <c r="M134">
        <f t="shared" si="111"/>
        <v>247.09829273983971</v>
      </c>
      <c r="N134">
        <f t="shared" si="112"/>
        <v>238.48029434793591</v>
      </c>
      <c r="O134">
        <f t="shared" si="113"/>
        <v>218.84651425417374</v>
      </c>
      <c r="P134">
        <f t="shared" si="114"/>
        <v>223.07171386574444</v>
      </c>
      <c r="Q134">
        <f t="shared" si="115"/>
        <v>245.17081999914473</v>
      </c>
      <c r="R134">
        <f t="shared" si="116"/>
        <v>247.93949554840262</v>
      </c>
      <c r="S134" s="5"/>
      <c r="T134" s="10">
        <f t="shared" si="106"/>
        <v>-4.3330244095068582E-2</v>
      </c>
      <c r="U134" s="10">
        <f t="shared" si="107"/>
        <v>-8.4962573182886247E-3</v>
      </c>
      <c r="W134">
        <f t="shared" si="96"/>
        <v>1.1290940300417747</v>
      </c>
      <c r="X134">
        <f t="shared" si="97"/>
        <v>1.1202866119877848</v>
      </c>
      <c r="Y134">
        <f t="shared" ref="Y134:Y168" si="117">Q134/M134</f>
        <v>0.99219957078892351</v>
      </c>
      <c r="AA134" s="3">
        <f t="shared" si="69"/>
        <v>3.6137150935122486E-2</v>
      </c>
      <c r="AB134" s="3">
        <f t="shared" si="70"/>
        <v>-1.8940992286066494E-2</v>
      </c>
      <c r="AD134" s="4">
        <f t="shared" si="98"/>
        <v>-0.61139122611757468</v>
      </c>
      <c r="AE134" s="4">
        <f t="shared" si="98"/>
        <v>-0.67012413657507874</v>
      </c>
      <c r="AF134" s="4">
        <f t="shared" si="98"/>
        <v>3.6823404458736553</v>
      </c>
      <c r="AG134" s="4">
        <f t="shared" si="98"/>
        <v>0.48795520981721463</v>
      </c>
      <c r="AH134" s="4">
        <f t="shared" si="98"/>
        <v>1.1870399909514218</v>
      </c>
      <c r="AI134" s="4">
        <f t="shared" si="98"/>
        <v>-1.3069648618072582</v>
      </c>
      <c r="AJ134" s="4">
        <f t="shared" si="98"/>
        <v>2.1833073456119401</v>
      </c>
      <c r="AK134" s="5">
        <f t="shared" si="78"/>
        <v>-1.5986169855719239</v>
      </c>
    </row>
    <row r="135" spans="1:37" x14ac:dyDescent="0.3">
      <c r="A135" t="s">
        <v>79</v>
      </c>
      <c r="B135">
        <v>1.1327008671085499E-2</v>
      </c>
      <c r="C135">
        <v>2468.472152645671</v>
      </c>
      <c r="D135">
        <v>2633.0565256932405</v>
      </c>
      <c r="E135">
        <v>91468.650000000009</v>
      </c>
      <c r="F135">
        <v>92850.241868885976</v>
      </c>
      <c r="G135" s="6">
        <v>167.31379219006001</v>
      </c>
      <c r="H135">
        <v>177.12977186793967</v>
      </c>
      <c r="I135" s="3">
        <f t="shared" si="105"/>
        <v>-5.5416882065416E-2</v>
      </c>
      <c r="L135">
        <f t="shared" si="110"/>
        <v>107.25734426913236</v>
      </c>
      <c r="M135">
        <f t="shared" si="111"/>
        <v>242.08412522638008</v>
      </c>
      <c r="N135">
        <f t="shared" si="112"/>
        <v>238.42020679742677</v>
      </c>
      <c r="O135">
        <f t="shared" si="113"/>
        <v>218.62014692378077</v>
      </c>
      <c r="P135">
        <f t="shared" si="114"/>
        <v>224.28497462262285</v>
      </c>
      <c r="Q135">
        <f t="shared" si="115"/>
        <v>241.76376334755835</v>
      </c>
      <c r="R135">
        <f t="shared" si="116"/>
        <v>248.93750007154344</v>
      </c>
      <c r="S135" s="5"/>
      <c r="T135" s="10">
        <f t="shared" si="106"/>
        <v>-6.2506965361952105E-2</v>
      </c>
      <c r="U135" s="10">
        <f t="shared" si="107"/>
        <v>-1.487978750595953E-2</v>
      </c>
      <c r="W135">
        <f t="shared" si="96"/>
        <v>1.1073276119916786</v>
      </c>
      <c r="X135">
        <f t="shared" si="97"/>
        <v>1.1058622306746795</v>
      </c>
      <c r="Y135">
        <f t="shared" si="117"/>
        <v>0.99867665061258293</v>
      </c>
      <c r="AA135" s="3">
        <f t="shared" si="69"/>
        <v>1.5367482807639554E-2</v>
      </c>
      <c r="AB135" s="3">
        <f t="shared" si="70"/>
        <v>-2.5257276856702537E-2</v>
      </c>
      <c r="AD135" s="4">
        <f t="shared" ref="AD135:AJ150" si="118">(AVERAGE(L132:L135)/AVERAGE(L128:L131)-1)*100</f>
        <v>-0.51916577745924064</v>
      </c>
      <c r="AE135" s="4">
        <f t="shared" si="118"/>
        <v>-2.5561251103085048</v>
      </c>
      <c r="AF135" s="4">
        <f t="shared" si="118"/>
        <v>2.8807697648068009</v>
      </c>
      <c r="AG135" s="4">
        <f t="shared" si="118"/>
        <v>-0.17812073843254117</v>
      </c>
      <c r="AH135" s="4">
        <f t="shared" si="118"/>
        <v>1.1626365850816445</v>
      </c>
      <c r="AI135" s="4">
        <f t="shared" si="118"/>
        <v>-2.232088736246618</v>
      </c>
      <c r="AJ135" s="4">
        <f t="shared" si="118"/>
        <v>1.8859862257213145</v>
      </c>
      <c r="AK135" s="5">
        <f t="shared" si="78"/>
        <v>-2.1835127456421022</v>
      </c>
    </row>
    <row r="136" spans="1:37" x14ac:dyDescent="0.3">
      <c r="A136" t="s">
        <v>80</v>
      </c>
      <c r="B136">
        <v>1.1325897848635171E-2</v>
      </c>
      <c r="C136">
        <v>2457.2150219782311</v>
      </c>
      <c r="D136">
        <v>2625.0524328810293</v>
      </c>
      <c r="E136">
        <v>91618.299048270957</v>
      </c>
      <c r="F136">
        <v>93093.373112419387</v>
      </c>
      <c r="G136" s="6">
        <v>165.70840109112399</v>
      </c>
      <c r="H136">
        <v>177.32179333941417</v>
      </c>
      <c r="I136" s="3">
        <f t="shared" si="105"/>
        <v>-6.5493316019316489E-2</v>
      </c>
      <c r="J136">
        <f t="shared" ref="J136" si="119">AVERAGE(H133:H136)</f>
        <v>176.57283466033579</v>
      </c>
      <c r="K136" s="8">
        <f t="shared" ref="K136" si="120">AVERAGE(G133:G136)</f>
        <v>168.97090514021849</v>
      </c>
      <c r="L136">
        <f t="shared" si="110"/>
        <v>107.24682570510222</v>
      </c>
      <c r="M136">
        <f t="shared" si="111"/>
        <v>240.98013358229147</v>
      </c>
      <c r="N136">
        <f t="shared" si="112"/>
        <v>237.69544550009351</v>
      </c>
      <c r="O136">
        <f t="shared" si="113"/>
        <v>218.97782462996753</v>
      </c>
      <c r="P136">
        <f t="shared" si="114"/>
        <v>224.87227179803418</v>
      </c>
      <c r="Q136">
        <f t="shared" si="115"/>
        <v>239.44401798381364</v>
      </c>
      <c r="R136">
        <f t="shared" si="116"/>
        <v>249.20736630896263</v>
      </c>
      <c r="S136" s="5"/>
      <c r="T136" s="10">
        <f t="shared" si="106"/>
        <v>-6.3936784195428253E-2</v>
      </c>
      <c r="U136" s="10">
        <f t="shared" si="107"/>
        <v>-1.5845102769744268E-2</v>
      </c>
      <c r="W136">
        <f t="shared" si="96"/>
        <v>1.1004773382396313</v>
      </c>
      <c r="X136">
        <f t="shared" si="97"/>
        <v>1.0934624014483212</v>
      </c>
      <c r="Y136">
        <f t="shared" si="117"/>
        <v>0.9936255508881886</v>
      </c>
      <c r="AA136" s="3">
        <f t="shared" si="69"/>
        <v>1.3818893648917863E-2</v>
      </c>
      <c r="AB136" s="3">
        <f t="shared" si="70"/>
        <v>-2.6212423261150919E-2</v>
      </c>
      <c r="AD136" s="4">
        <f t="shared" si="118"/>
        <v>-0.41311604590665851</v>
      </c>
      <c r="AE136" s="4">
        <f t="shared" si="118"/>
        <v>-3.9940327049510893</v>
      </c>
      <c r="AF136" s="4">
        <f t="shared" si="118"/>
        <v>2.0282710934504511</v>
      </c>
      <c r="AG136" s="4">
        <f t="shared" si="118"/>
        <v>-0.76028523984421614</v>
      </c>
      <c r="AH136" s="4">
        <f t="shared" si="118"/>
        <v>1.1384195045047729</v>
      </c>
      <c r="AI136" s="4">
        <f t="shared" si="118"/>
        <v>-3.5464319030900637</v>
      </c>
      <c r="AJ136" s="4">
        <f t="shared" si="118"/>
        <v>1.5866098616025059</v>
      </c>
      <c r="AK136" s="5">
        <f t="shared" si="78"/>
        <v>-3.2352261818844994</v>
      </c>
    </row>
    <row r="137" spans="1:37" x14ac:dyDescent="0.3">
      <c r="A137" t="s">
        <v>81</v>
      </c>
      <c r="B137">
        <v>1.1328747471163469E-2</v>
      </c>
      <c r="C137">
        <v>2408.2384400159435</v>
      </c>
      <c r="D137">
        <v>2610.4281245568941</v>
      </c>
      <c r="E137">
        <v>89945.18</v>
      </c>
      <c r="F137">
        <v>93319.230285972866</v>
      </c>
      <c r="G137" s="6">
        <v>164.31066742616201</v>
      </c>
      <c r="H137">
        <v>177.3113193216243</v>
      </c>
      <c r="I137" s="3">
        <f t="shared" si="105"/>
        <v>-7.3321048792606702E-2</v>
      </c>
      <c r="L137">
        <f t="shared" si="110"/>
        <v>107.2738092586096</v>
      </c>
      <c r="M137">
        <f t="shared" si="111"/>
        <v>236.17697913381573</v>
      </c>
      <c r="N137">
        <f t="shared" si="112"/>
        <v>236.37123138585548</v>
      </c>
      <c r="O137">
        <f t="shared" si="113"/>
        <v>214.97888584434017</v>
      </c>
      <c r="P137">
        <f t="shared" si="114"/>
        <v>225.41784248712631</v>
      </c>
      <c r="Q137">
        <f t="shared" si="115"/>
        <v>237.42433182061359</v>
      </c>
      <c r="R137">
        <f t="shared" si="116"/>
        <v>249.19264616464801</v>
      </c>
      <c r="S137" s="5"/>
      <c r="T137" s="10">
        <f t="shared" si="106"/>
        <v>-7.7454607019785793E-2</v>
      </c>
      <c r="U137" s="10">
        <f t="shared" si="107"/>
        <v>-3.6156002097673112E-2</v>
      </c>
      <c r="W137">
        <f t="shared" si="96"/>
        <v>1.0986054663285607</v>
      </c>
      <c r="X137">
        <f t="shared" si="97"/>
        <v>1.1044076765405022</v>
      </c>
      <c r="Y137">
        <f t="shared" si="117"/>
        <v>1.0052814321335319</v>
      </c>
      <c r="AA137" s="3">
        <f t="shared" si="69"/>
        <v>-8.218100438908138E-4</v>
      </c>
      <c r="AB137" s="3">
        <f t="shared" si="70"/>
        <v>-4.6309362770971862E-2</v>
      </c>
      <c r="AD137" s="4">
        <f t="shared" si="118"/>
        <v>-0.29547025719404152</v>
      </c>
      <c r="AE137" s="4">
        <f t="shared" si="118"/>
        <v>-5.3239163123500077</v>
      </c>
      <c r="AF137" s="4">
        <f t="shared" si="118"/>
        <v>1.0550182343630032</v>
      </c>
      <c r="AG137" s="4">
        <f t="shared" si="118"/>
        <v>-1.0641548337870232</v>
      </c>
      <c r="AH137" s="4">
        <f t="shared" si="118"/>
        <v>1.4259813917835817</v>
      </c>
      <c r="AI137" s="4">
        <f t="shared" si="118"/>
        <v>-4.3972948974432153</v>
      </c>
      <c r="AJ137" s="4">
        <f t="shared" si="118"/>
        <v>1.4275169971381452</v>
      </c>
      <c r="AK137" s="5">
        <f t="shared" si="78"/>
        <v>-4.0803800629056015</v>
      </c>
    </row>
    <row r="138" spans="1:37" x14ac:dyDescent="0.3">
      <c r="A138" t="s">
        <v>82</v>
      </c>
      <c r="B138">
        <v>1.1335444410248519E-2</v>
      </c>
      <c r="C138">
        <v>2398.9054991508856</v>
      </c>
      <c r="D138">
        <v>2593.6321052297276</v>
      </c>
      <c r="E138">
        <v>89848.373999999996</v>
      </c>
      <c r="F138">
        <v>93611.768214406256</v>
      </c>
      <c r="G138" s="6">
        <v>164.08683315663001</v>
      </c>
      <c r="H138">
        <v>177.19833862428476</v>
      </c>
      <c r="I138" s="3">
        <f t="shared" si="105"/>
        <v>-7.3993388253234108E-2</v>
      </c>
      <c r="L138">
        <f t="shared" si="110"/>
        <v>107.33722369765988</v>
      </c>
      <c r="M138">
        <f t="shared" si="111"/>
        <v>235.2616936108717</v>
      </c>
      <c r="N138">
        <f t="shared" si="112"/>
        <v>234.85037136546444</v>
      </c>
      <c r="O138">
        <f t="shared" si="113"/>
        <v>214.74750884311513</v>
      </c>
      <c r="P138">
        <f t="shared" si="114"/>
        <v>226.12448428508185</v>
      </c>
      <c r="Q138">
        <f t="shared" si="115"/>
        <v>237.10089754385814</v>
      </c>
      <c r="R138">
        <f t="shared" si="116"/>
        <v>249.03386352717578</v>
      </c>
      <c r="S138" s="5"/>
      <c r="T138" s="10">
        <f t="shared" si="106"/>
        <v>-7.5078730590279474E-2</v>
      </c>
      <c r="U138" s="10">
        <f t="shared" si="107"/>
        <v>-4.0202148578014962E-2</v>
      </c>
      <c r="W138">
        <f t="shared" si="96"/>
        <v>1.0955269976274478</v>
      </c>
      <c r="X138">
        <f t="shared" si="97"/>
        <v>1.104091492474883</v>
      </c>
      <c r="Y138">
        <f t="shared" si="117"/>
        <v>1.0078176940102648</v>
      </c>
      <c r="AA138" s="3">
        <f t="shared" si="69"/>
        <v>1.7514225888413115E-3</v>
      </c>
      <c r="AB138" s="3">
        <f t="shared" si="70"/>
        <v>-5.0312886187165118E-2</v>
      </c>
      <c r="AD138" s="4">
        <f t="shared" si="118"/>
        <v>-0.16898466498829201</v>
      </c>
      <c r="AE138" s="4">
        <f t="shared" si="118"/>
        <v>-5.5553385567146503</v>
      </c>
      <c r="AF138" s="4">
        <f t="shared" si="118"/>
        <v>4.4100602673258216E-2</v>
      </c>
      <c r="AG138" s="4">
        <f t="shared" si="118"/>
        <v>-1.523676743751512</v>
      </c>
      <c r="AH138" s="4">
        <f t="shared" si="118"/>
        <v>1.3638903008730718</v>
      </c>
      <c r="AI138" s="4">
        <f t="shared" si="118"/>
        <v>-4.5335608139674193</v>
      </c>
      <c r="AJ138" s="4">
        <f t="shared" si="118"/>
        <v>1.0388933364901876</v>
      </c>
      <c r="AK138" s="5">
        <f t="shared" si="78"/>
        <v>-5.3638366468723992</v>
      </c>
    </row>
    <row r="139" spans="1:37" x14ac:dyDescent="0.3">
      <c r="A139" t="s">
        <v>83</v>
      </c>
      <c r="B139">
        <v>1.134577268665472E-2</v>
      </c>
      <c r="C139">
        <v>2391.7964156422172</v>
      </c>
      <c r="D139">
        <v>2580.7930898659856</v>
      </c>
      <c r="E139">
        <v>89577.332907544056</v>
      </c>
      <c r="F139">
        <v>93827.799476491768</v>
      </c>
      <c r="G139" s="6">
        <v>163.14102601619001</v>
      </c>
      <c r="H139">
        <v>176.99216042505896</v>
      </c>
      <c r="I139" s="3">
        <f t="shared" si="105"/>
        <v>-7.8258462835893314E-2</v>
      </c>
      <c r="L139">
        <f t="shared" si="110"/>
        <v>107.43502387865864</v>
      </c>
      <c r="M139">
        <f t="shared" si="111"/>
        <v>234.56450273492328</v>
      </c>
      <c r="N139">
        <f t="shared" si="112"/>
        <v>233.68781345292859</v>
      </c>
      <c r="O139">
        <f t="shared" si="113"/>
        <v>214.09969078244515</v>
      </c>
      <c r="P139">
        <f t="shared" si="114"/>
        <v>226.64631993310272</v>
      </c>
      <c r="Q139">
        <f t="shared" si="115"/>
        <v>235.73423260440106</v>
      </c>
      <c r="R139">
        <f t="shared" si="116"/>
        <v>248.74410147902731</v>
      </c>
      <c r="S139" s="5"/>
      <c r="T139" s="10">
        <f t="shared" si="106"/>
        <v>-7.3232013432577237E-2</v>
      </c>
      <c r="U139" s="10">
        <f t="shared" si="107"/>
        <v>-4.5300716766917826E-2</v>
      </c>
      <c r="W139">
        <f t="shared" si="96"/>
        <v>1.0955854344193015</v>
      </c>
      <c r="X139">
        <f t="shared" si="97"/>
        <v>1.1010489167120732</v>
      </c>
      <c r="Y139">
        <f t="shared" si="117"/>
        <v>1.0049868153784534</v>
      </c>
      <c r="AA139" s="3">
        <f t="shared" si="69"/>
        <v>3.7515404378212214E-3</v>
      </c>
      <c r="AB139" s="3">
        <f t="shared" si="70"/>
        <v>-5.5357744852688739E-2</v>
      </c>
      <c r="AD139" s="4">
        <f t="shared" si="118"/>
        <v>-3.7033261249908023E-2</v>
      </c>
      <c r="AE139" s="4">
        <f t="shared" si="118"/>
        <v>-5.0060925770805014</v>
      </c>
      <c r="AF139" s="4">
        <f t="shared" si="118"/>
        <v>-0.85666147498650869</v>
      </c>
      <c r="AG139" s="4">
        <f t="shared" si="118"/>
        <v>-1.7447133839457618</v>
      </c>
      <c r="AH139" s="4">
        <f t="shared" si="118"/>
        <v>1.328288939152511</v>
      </c>
      <c r="AI139" s="4">
        <f t="shared" si="118"/>
        <v>-4.1145579533588332</v>
      </c>
      <c r="AJ139" s="4">
        <f t="shared" si="118"/>
        <v>0.64643007650995177</v>
      </c>
      <c r="AK139" s="5">
        <f t="shared" si="78"/>
        <v>-7.3650472075389111</v>
      </c>
    </row>
    <row r="140" spans="1:37" x14ac:dyDescent="0.3">
      <c r="A140" t="s">
        <v>84</v>
      </c>
      <c r="B140">
        <v>1.1359417081093099E-2</v>
      </c>
      <c r="C140">
        <v>2357.0433426792429</v>
      </c>
      <c r="D140">
        <v>2561.1208246631768</v>
      </c>
      <c r="E140">
        <v>89272.998000000007</v>
      </c>
      <c r="F140">
        <v>93689.548491560272</v>
      </c>
      <c r="G140" s="6">
        <v>162.13644154167699</v>
      </c>
      <c r="H140">
        <v>176.63558960627518</v>
      </c>
      <c r="I140" s="3">
        <f t="shared" si="105"/>
        <v>-8.2085088836950273E-2</v>
      </c>
      <c r="J140">
        <f t="shared" ref="J140" si="121">AVERAGE(H137:H140)</f>
        <v>177.03435199431081</v>
      </c>
      <c r="K140" s="8">
        <f t="shared" ref="K140" si="122">AVERAGE(G137:G140)</f>
        <v>163.41874203516474</v>
      </c>
      <c r="L140">
        <f t="shared" si="110"/>
        <v>107.56422493730679</v>
      </c>
      <c r="M140">
        <f t="shared" si="111"/>
        <v>231.15625392881336</v>
      </c>
      <c r="N140">
        <f t="shared" si="112"/>
        <v>231.90651271287228</v>
      </c>
      <c r="O140">
        <f t="shared" si="113"/>
        <v>213.37229683707358</v>
      </c>
      <c r="P140">
        <f t="shared" si="114"/>
        <v>226.31236691345737</v>
      </c>
      <c r="Q140">
        <f t="shared" si="115"/>
        <v>234.28263605650312</v>
      </c>
      <c r="R140">
        <f t="shared" si="116"/>
        <v>248.24297822182197</v>
      </c>
      <c r="S140" s="5"/>
      <c r="T140" s="10">
        <f t="shared" si="106"/>
        <v>-7.9682879471636436E-2</v>
      </c>
      <c r="U140" s="10">
        <f t="shared" si="107"/>
        <v>-4.7140268713730782E-2</v>
      </c>
      <c r="W140">
        <f t="shared" si="96"/>
        <v>1.083347076238858</v>
      </c>
      <c r="X140">
        <f t="shared" si="97"/>
        <v>1.097999316356407</v>
      </c>
      <c r="Y140">
        <f t="shared" si="117"/>
        <v>1.0135249731493423</v>
      </c>
      <c r="AA140" s="3">
        <f t="shared" si="69"/>
        <v>-3.2351777243437851E-3</v>
      </c>
      <c r="AB140" s="3">
        <f t="shared" si="70"/>
        <v>-5.7177918524143778E-2</v>
      </c>
      <c r="AD140" s="4">
        <f t="shared" si="118"/>
        <v>9.6454279992364E-2</v>
      </c>
      <c r="AE140" s="4">
        <f t="shared" si="118"/>
        <v>-4.6682662536361219</v>
      </c>
      <c r="AF140" s="4">
        <f t="shared" si="118"/>
        <v>-1.6202215181900459</v>
      </c>
      <c r="AG140" s="4">
        <f t="shared" si="118"/>
        <v>-2.0058912663034278</v>
      </c>
      <c r="AH140" s="4">
        <f t="shared" si="118"/>
        <v>1.1982848128305523</v>
      </c>
      <c r="AI140" s="4">
        <f t="shared" si="118"/>
        <v>-3.2858693042132625</v>
      </c>
      <c r="AJ140" s="4">
        <f t="shared" si="118"/>
        <v>0.26137504948755552</v>
      </c>
      <c r="AK140" s="5">
        <f t="shared" si="78"/>
        <v>-13.571472719586067</v>
      </c>
    </row>
    <row r="141" spans="1:37" x14ac:dyDescent="0.3">
      <c r="A141" t="s">
        <v>85</v>
      </c>
      <c r="B141">
        <v>1.137593724336719E-2</v>
      </c>
      <c r="C141">
        <v>2370.287927025131</v>
      </c>
      <c r="D141">
        <v>2540.4251064243449</v>
      </c>
      <c r="E141">
        <v>87830.61</v>
      </c>
      <c r="F141">
        <v>94057.698501701321</v>
      </c>
      <c r="G141" s="6">
        <v>164.510145014675</v>
      </c>
      <c r="H141">
        <v>176.56287633163964</v>
      </c>
      <c r="I141" s="3">
        <f t="shared" si="105"/>
        <v>-6.8263111517994787E-2</v>
      </c>
      <c r="L141">
        <f t="shared" si="110"/>
        <v>107.72065712376192</v>
      </c>
      <c r="M141">
        <f t="shared" si="111"/>
        <v>232.45515600957</v>
      </c>
      <c r="N141">
        <f t="shared" si="112"/>
        <v>230.03253949043091</v>
      </c>
      <c r="O141">
        <f t="shared" si="113"/>
        <v>209.92483066717708</v>
      </c>
      <c r="P141">
        <f t="shared" si="114"/>
        <v>227.20165394190047</v>
      </c>
      <c r="Q141">
        <f t="shared" si="115"/>
        <v>237.71257137260235</v>
      </c>
      <c r="R141">
        <f t="shared" si="116"/>
        <v>248.14078726533344</v>
      </c>
      <c r="S141" s="5"/>
      <c r="T141" s="10">
        <f t="shared" si="106"/>
        <v>-6.697193275604274E-2</v>
      </c>
      <c r="U141" s="10">
        <f t="shared" si="107"/>
        <v>-6.6204984822041846E-2</v>
      </c>
      <c r="W141">
        <f t="shared" si="96"/>
        <v>1.1073256806771627</v>
      </c>
      <c r="X141">
        <f t="shared" si="97"/>
        <v>1.1323699565082943</v>
      </c>
      <c r="Y141">
        <f t="shared" si="117"/>
        <v>1.0226169014844992</v>
      </c>
      <c r="AA141" s="3">
        <f t="shared" si="69"/>
        <v>1.0531625327902194E-2</v>
      </c>
      <c r="AB141" s="3">
        <f t="shared" si="70"/>
        <v>-7.6041802403169934E-2</v>
      </c>
      <c r="AD141" s="4">
        <f t="shared" si="118"/>
        <v>0.22708480934865438</v>
      </c>
      <c r="AE141" s="4">
        <f t="shared" si="118"/>
        <v>-3.4047995920146956</v>
      </c>
      <c r="AF141" s="4">
        <f t="shared" si="118"/>
        <v>-2.15464229291632</v>
      </c>
      <c r="AG141" s="4">
        <f t="shared" si="118"/>
        <v>-2.2123625724999041</v>
      </c>
      <c r="AH141" s="4">
        <f t="shared" si="118"/>
        <v>0.96229633674680404</v>
      </c>
      <c r="AI141" s="4">
        <f t="shared" si="118"/>
        <v>-1.9685139898604764</v>
      </c>
      <c r="AJ141" s="4">
        <f t="shared" si="118"/>
        <v>-0.11205700434441246</v>
      </c>
      <c r="AK141" s="5">
        <f t="shared" si="78"/>
        <v>16.567076697947023</v>
      </c>
    </row>
    <row r="142" spans="1:37" x14ac:dyDescent="0.3">
      <c r="A142" t="s">
        <v>86</v>
      </c>
      <c r="B142">
        <v>1.1394778998261921E-2</v>
      </c>
      <c r="C142">
        <v>2351.1502065551172</v>
      </c>
      <c r="D142">
        <v>2521.5755215247459</v>
      </c>
      <c r="E142">
        <v>89148.971999999994</v>
      </c>
      <c r="F142">
        <v>94551.770821122744</v>
      </c>
      <c r="G142" s="6">
        <v>165.54643190391201</v>
      </c>
      <c r="H142">
        <v>176.60131700469253</v>
      </c>
      <c r="I142" s="3">
        <f t="shared" si="105"/>
        <v>-6.2597976551255166E-2</v>
      </c>
      <c r="L142">
        <f t="shared" si="110"/>
        <v>107.89907285999575</v>
      </c>
      <c r="M142">
        <f t="shared" si="111"/>
        <v>230.57831153561281</v>
      </c>
      <c r="N142">
        <f t="shared" si="112"/>
        <v>228.32573149525325</v>
      </c>
      <c r="O142">
        <f t="shared" si="113"/>
        <v>213.07586103811542</v>
      </c>
      <c r="P142">
        <f t="shared" si="114"/>
        <v>228.3951133814532</v>
      </c>
      <c r="Q142">
        <f t="shared" si="115"/>
        <v>239.20997702559882</v>
      </c>
      <c r="R142">
        <f t="shared" si="116"/>
        <v>248.19481163938383</v>
      </c>
      <c r="S142" s="5"/>
      <c r="T142" s="10">
        <f t="shared" si="106"/>
        <v>-6.7586837481106277E-2</v>
      </c>
      <c r="U142" s="10">
        <f t="shared" si="107"/>
        <v>-5.714117011456088E-2</v>
      </c>
      <c r="W142">
        <f t="shared" si="96"/>
        <v>1.0821418738482371</v>
      </c>
      <c r="X142">
        <f t="shared" si="97"/>
        <v>1.1226516971944018</v>
      </c>
      <c r="Y142">
        <f t="shared" si="117"/>
        <v>1.0374348542692526</v>
      </c>
      <c r="AA142" s="3">
        <f t="shared" si="69"/>
        <v>9.8656424994587599E-3</v>
      </c>
      <c r="AB142" s="3">
        <f t="shared" si="70"/>
        <v>-6.7073468063882702E-2</v>
      </c>
      <c r="AD142" s="4">
        <f t="shared" si="118"/>
        <v>0.35043640005048005</v>
      </c>
      <c r="AE142" s="4">
        <f t="shared" si="118"/>
        <v>-2.6976037991351176</v>
      </c>
      <c r="AF142" s="4">
        <f t="shared" si="118"/>
        <v>-2.4684617619254889</v>
      </c>
      <c r="AG142" s="4">
        <f t="shared" si="118"/>
        <v>-1.9429509388078192</v>
      </c>
      <c r="AH142" s="4">
        <f t="shared" si="118"/>
        <v>0.87219770174873368</v>
      </c>
      <c r="AI142" s="4">
        <f t="shared" si="118"/>
        <v>-0.92008893052002438</v>
      </c>
      <c r="AJ142" s="4">
        <f t="shared" si="118"/>
        <v>-0.30598003314599165</v>
      </c>
      <c r="AK142" s="5">
        <f t="shared" si="78"/>
        <v>2.0070227820422</v>
      </c>
    </row>
    <row r="143" spans="1:37" x14ac:dyDescent="0.3">
      <c r="A143" t="s">
        <v>87</v>
      </c>
      <c r="B143">
        <v>1.141540426529076E-2</v>
      </c>
      <c r="C143">
        <v>2323.5841426465586</v>
      </c>
      <c r="D143">
        <v>2503.5944004774788</v>
      </c>
      <c r="E143">
        <v>90186.25</v>
      </c>
      <c r="F143">
        <v>94961.901562708663</v>
      </c>
      <c r="G143" s="6">
        <v>165.733777322739</v>
      </c>
      <c r="H143">
        <v>176.64525963747531</v>
      </c>
      <c r="I143" s="3">
        <f t="shared" si="105"/>
        <v>-6.1770592299672626E-2</v>
      </c>
      <c r="L143">
        <f t="shared" si="110"/>
        <v>108.09437697166314</v>
      </c>
      <c r="M143">
        <f t="shared" si="111"/>
        <v>227.87489579722356</v>
      </c>
      <c r="N143">
        <f t="shared" si="112"/>
        <v>226.69756189209204</v>
      </c>
      <c r="O143">
        <f t="shared" si="113"/>
        <v>215.55506969333015</v>
      </c>
      <c r="P143">
        <f t="shared" si="114"/>
        <v>229.38580722475464</v>
      </c>
      <c r="Q143">
        <f t="shared" si="115"/>
        <v>239.48068593075641</v>
      </c>
      <c r="R143">
        <f t="shared" si="116"/>
        <v>248.25656844647582</v>
      </c>
      <c r="S143" s="5"/>
      <c r="T143" s="10">
        <f t="shared" si="106"/>
        <v>-7.1900727129198372E-2</v>
      </c>
      <c r="U143" s="10">
        <f t="shared" si="107"/>
        <v>-5.0290184633203006E-2</v>
      </c>
      <c r="W143">
        <f t="shared" si="96"/>
        <v>1.0571539612657721</v>
      </c>
      <c r="X143">
        <f t="shared" si="97"/>
        <v>1.1109953770582395</v>
      </c>
      <c r="Y143">
        <f t="shared" si="117"/>
        <v>1.0509305340236352</v>
      </c>
      <c r="AA143" s="3">
        <f t="shared" ref="AA143:AA173" si="123">(M143/N143)-1</f>
        <v>5.1934122947998596E-3</v>
      </c>
      <c r="AB143" s="3">
        <f t="shared" ref="AB143:AB173" si="124">(O143/P143)-1</f>
        <v>-6.0294652484200961E-2</v>
      </c>
      <c r="AD143" s="4">
        <f t="shared" si="118"/>
        <v>0.46249295840867788</v>
      </c>
      <c r="AE143" s="4">
        <f t="shared" si="118"/>
        <v>-2.6313760287250854</v>
      </c>
      <c r="AF143" s="4">
        <f t="shared" si="118"/>
        <v>-2.7203886968425905</v>
      </c>
      <c r="AG143" s="4">
        <f t="shared" si="118"/>
        <v>-1.2605241743645856</v>
      </c>
      <c r="AH143" s="4">
        <f t="shared" si="118"/>
        <v>0.91179042183189285</v>
      </c>
      <c r="AI143" s="4">
        <f t="shared" si="118"/>
        <v>0.1034418061544029</v>
      </c>
      <c r="AJ143" s="4">
        <f t="shared" si="118"/>
        <v>-0.33556573045868676</v>
      </c>
      <c r="AK143" s="5">
        <f t="shared" si="78"/>
        <v>-1.3082609359811792</v>
      </c>
    </row>
    <row r="144" spans="1:37" x14ac:dyDescent="0.3">
      <c r="A144" t="s">
        <v>88</v>
      </c>
      <c r="B144">
        <v>1.1437299860159541E-2</v>
      </c>
      <c r="C144">
        <v>2322.5321452070075</v>
      </c>
      <c r="D144">
        <v>2486.2201295779291</v>
      </c>
      <c r="E144">
        <v>91046.945000000007</v>
      </c>
      <c r="F144">
        <v>95185.914038858173</v>
      </c>
      <c r="G144" s="6">
        <v>166.43593754999</v>
      </c>
      <c r="H144">
        <v>176.5598029962562</v>
      </c>
      <c r="I144" s="3">
        <f t="shared" si="105"/>
        <v>-5.7339582818184624E-2</v>
      </c>
      <c r="J144">
        <f t="shared" ref="J144" si="125">AVERAGE(H141:H144)</f>
        <v>176.59231399251593</v>
      </c>
      <c r="K144" s="8">
        <f t="shared" ref="K144" si="126">AVERAGE(G141:G144)</f>
        <v>165.55657294782901</v>
      </c>
      <c r="L144">
        <f t="shared" si="110"/>
        <v>108.30171003063865</v>
      </c>
      <c r="M144">
        <f t="shared" si="111"/>
        <v>227.77172595606444</v>
      </c>
      <c r="N144">
        <f t="shared" si="112"/>
        <v>225.12434186418758</v>
      </c>
      <c r="O144">
        <f t="shared" si="113"/>
        <v>217.61222553149508</v>
      </c>
      <c r="P144">
        <f t="shared" si="114"/>
        <v>229.926921943651</v>
      </c>
      <c r="Q144">
        <f t="shared" si="115"/>
        <v>240.49528787594659</v>
      </c>
      <c r="R144">
        <f t="shared" si="116"/>
        <v>248.13646801160681</v>
      </c>
      <c r="S144" s="5"/>
      <c r="T144" s="10">
        <f t="shared" si="106"/>
        <v>-6.5838089887362505E-2</v>
      </c>
      <c r="U144" s="10">
        <f t="shared" si="107"/>
        <v>-4.3482999356065366E-2</v>
      </c>
      <c r="W144">
        <f t="shared" si="96"/>
        <v>1.0466862576298543</v>
      </c>
      <c r="X144">
        <f t="shared" si="97"/>
        <v>1.1051552241082137</v>
      </c>
      <c r="Y144">
        <f t="shared" si="117"/>
        <v>1.0558610243061355</v>
      </c>
      <c r="AA144" s="3">
        <f t="shared" si="123"/>
        <v>1.175965277657065E-2</v>
      </c>
      <c r="AB144" s="3">
        <f t="shared" si="124"/>
        <v>-5.3559175707027062E-2</v>
      </c>
      <c r="AD144" s="4">
        <f t="shared" si="118"/>
        <v>0.55993427436169529</v>
      </c>
      <c r="AE144" s="4">
        <f t="shared" si="118"/>
        <v>-1.9718459346472428</v>
      </c>
      <c r="AF144" s="4">
        <f t="shared" si="118"/>
        <v>-2.8432217421778483</v>
      </c>
      <c r="AG144" s="4">
        <f t="shared" si="118"/>
        <v>-0.12020500716334315</v>
      </c>
      <c r="AH144" s="4">
        <f t="shared" si="118"/>
        <v>1.1507430855548062</v>
      </c>
      <c r="AI144" s="4">
        <f t="shared" si="118"/>
        <v>1.3081920017498527</v>
      </c>
      <c r="AJ144" s="4">
        <f t="shared" si="118"/>
        <v>-0.24969052436167871</v>
      </c>
      <c r="AK144" s="5">
        <f t="shared" si="78"/>
        <v>-6.2392536925226931</v>
      </c>
    </row>
    <row r="145" spans="1:37" x14ac:dyDescent="0.3">
      <c r="A145" t="s">
        <v>89</v>
      </c>
      <c r="B145">
        <v>1.1459973498810149E-2</v>
      </c>
      <c r="C145">
        <v>2351.6255024661136</v>
      </c>
      <c r="D145">
        <v>2473.620835460054</v>
      </c>
      <c r="E145">
        <v>89913.313802804856</v>
      </c>
      <c r="F145">
        <v>95370.16505809169</v>
      </c>
      <c r="G145" s="6">
        <v>167.78552352568201</v>
      </c>
      <c r="H145">
        <v>176.46544256554068</v>
      </c>
      <c r="I145" s="3">
        <f t="shared" si="105"/>
        <v>-4.918764214491958E-2</v>
      </c>
      <c r="L145">
        <f t="shared" si="110"/>
        <v>108.51641051663634</v>
      </c>
      <c r="M145">
        <f t="shared" si="111"/>
        <v>230.62492400993784</v>
      </c>
      <c r="N145">
        <f t="shared" si="112"/>
        <v>223.98349043172755</v>
      </c>
      <c r="O145">
        <f t="shared" si="113"/>
        <v>214.90272212362598</v>
      </c>
      <c r="P145">
        <f t="shared" si="114"/>
        <v>230.37199062996999</v>
      </c>
      <c r="Q145">
        <f t="shared" si="115"/>
        <v>242.44540197098635</v>
      </c>
      <c r="R145">
        <f t="shared" si="116"/>
        <v>248.00385422522703</v>
      </c>
      <c r="S145" s="5"/>
      <c r="T145" s="10">
        <f t="shared" si="106"/>
        <v>-4.9318525800358226E-2</v>
      </c>
      <c r="U145" s="10">
        <f t="shared" si="107"/>
        <v>-5.7217592650311233E-2</v>
      </c>
      <c r="W145">
        <f t="shared" si="96"/>
        <v>1.0731596218556387</v>
      </c>
      <c r="X145">
        <f t="shared" si="97"/>
        <v>1.1281634758982533</v>
      </c>
      <c r="Y145">
        <f t="shared" si="117"/>
        <v>1.0512541218681948</v>
      </c>
      <c r="AA145" s="3">
        <f t="shared" si="123"/>
        <v>2.9651442458588972E-2</v>
      </c>
      <c r="AB145" s="3">
        <f t="shared" si="124"/>
        <v>-6.7149085546563625E-2</v>
      </c>
      <c r="AD145" s="4">
        <f t="shared" si="118"/>
        <v>0.64048252004778039</v>
      </c>
      <c r="AE145" s="4">
        <f t="shared" si="118"/>
        <v>-1.7770602848723893</v>
      </c>
      <c r="AF145" s="4">
        <f t="shared" si="118"/>
        <v>-2.8314622099478104</v>
      </c>
      <c r="AG145" s="4">
        <f t="shared" si="118"/>
        <v>1.0563411584366911</v>
      </c>
      <c r="AH145" s="4">
        <f t="shared" si="118"/>
        <v>1.3014681234819747</v>
      </c>
      <c r="AI145" s="4">
        <f t="shared" si="118"/>
        <v>1.7782044625072935</v>
      </c>
      <c r="AJ145" s="4">
        <f t="shared" si="118"/>
        <v>-0.15792482475521785</v>
      </c>
      <c r="AK145" s="5">
        <f t="shared" si="78"/>
        <v>-12.259815961572194</v>
      </c>
    </row>
    <row r="146" spans="1:37" x14ac:dyDescent="0.3">
      <c r="A146" t="s">
        <v>90</v>
      </c>
      <c r="B146">
        <v>1.148293800219775E-2</v>
      </c>
      <c r="C146">
        <v>2364.6626227296711</v>
      </c>
      <c r="D146">
        <v>2462.3328601096518</v>
      </c>
      <c r="E146">
        <v>90737.31147218353</v>
      </c>
      <c r="F146">
        <v>95549.80234140424</v>
      </c>
      <c r="G146" s="6">
        <v>168.143530631739</v>
      </c>
      <c r="H146">
        <v>176.53648766017608</v>
      </c>
      <c r="I146" s="3">
        <f t="shared" si="105"/>
        <v>-4.7542336089710271E-2</v>
      </c>
      <c r="L146">
        <f t="shared" si="110"/>
        <v>108.73386524959696</v>
      </c>
      <c r="M146">
        <f t="shared" si="111"/>
        <v>231.90347999894985</v>
      </c>
      <c r="N146">
        <f t="shared" si="112"/>
        <v>222.9613773889175</v>
      </c>
      <c r="O146">
        <f t="shared" si="113"/>
        <v>216.8721673001364</v>
      </c>
      <c r="P146">
        <f t="shared" si="114"/>
        <v>230.80591457801876</v>
      </c>
      <c r="Q146">
        <f t="shared" si="115"/>
        <v>242.96271225445167</v>
      </c>
      <c r="R146">
        <f t="shared" si="116"/>
        <v>248.10370072795988</v>
      </c>
      <c r="S146" s="5"/>
      <c r="T146" s="10">
        <f t="shared" si="106"/>
        <v>-3.966573283501218E-2</v>
      </c>
      <c r="U146" s="10">
        <f t="shared" si="107"/>
        <v>-5.036630899586203E-2</v>
      </c>
      <c r="W146">
        <f t="shared" si="96"/>
        <v>1.069309551732432</v>
      </c>
      <c r="X146">
        <f t="shared" si="97"/>
        <v>1.1203037959140589</v>
      </c>
      <c r="Y146">
        <f t="shared" si="117"/>
        <v>1.047688944795274</v>
      </c>
      <c r="AA146" s="3">
        <f t="shared" si="123"/>
        <v>4.010606103511094E-2</v>
      </c>
      <c r="AB146" s="3">
        <f t="shared" si="124"/>
        <v>-6.0369974934816328E-2</v>
      </c>
      <c r="AD146" s="4">
        <f t="shared" si="118"/>
        <v>0.70303078077291747</v>
      </c>
      <c r="AE146" s="4">
        <f t="shared" si="118"/>
        <v>-1.1390740597443605</v>
      </c>
      <c r="AF146" s="4">
        <f t="shared" si="118"/>
        <v>-2.7258785409778885</v>
      </c>
      <c r="AG146" s="4">
        <f t="shared" si="118"/>
        <v>1.7013486353569585</v>
      </c>
      <c r="AH146" s="4">
        <f t="shared" si="118"/>
        <v>1.3136435593119389</v>
      </c>
      <c r="AI146" s="4">
        <f t="shared" si="118"/>
        <v>1.9478195374228902</v>
      </c>
      <c r="AJ146" s="4">
        <f t="shared" si="118"/>
        <v>-8.2761343519410779E-2</v>
      </c>
      <c r="AK146" s="5">
        <f t="shared" si="78"/>
        <v>-24.535378409680483</v>
      </c>
    </row>
    <row r="147" spans="1:37" x14ac:dyDescent="0.3">
      <c r="A147" t="s">
        <v>91</v>
      </c>
      <c r="B147">
        <v>1.150575542062362E-2</v>
      </c>
      <c r="C147">
        <v>2332.6214081367184</v>
      </c>
      <c r="D147">
        <v>2452.095783887878</v>
      </c>
      <c r="E147">
        <v>91609.76</v>
      </c>
      <c r="F147">
        <v>95781.810952265761</v>
      </c>
      <c r="G147" s="6">
        <v>169.040444351964</v>
      </c>
      <c r="H147">
        <v>176.69735166330088</v>
      </c>
      <c r="I147" s="3">
        <f t="shared" si="105"/>
        <v>-4.3333458250847008E-2</v>
      </c>
      <c r="L147">
        <f t="shared" si="110"/>
        <v>108.9499272103937</v>
      </c>
      <c r="M147">
        <f t="shared" si="111"/>
        <v>228.76118430903807</v>
      </c>
      <c r="N147">
        <f t="shared" si="112"/>
        <v>222.03442204026476</v>
      </c>
      <c r="O147">
        <f t="shared" si="113"/>
        <v>218.95741536419629</v>
      </c>
      <c r="P147">
        <f t="shared" si="114"/>
        <v>231.36634440945409</v>
      </c>
      <c r="Q147">
        <f t="shared" si="115"/>
        <v>244.25872756533136</v>
      </c>
      <c r="R147">
        <f t="shared" si="116"/>
        <v>248.32977837920444</v>
      </c>
      <c r="S147" s="5"/>
      <c r="T147" s="10">
        <f t="shared" si="106"/>
        <v>-4.87233722826802E-2</v>
      </c>
      <c r="U147" s="10">
        <f t="shared" si="107"/>
        <v>-4.3557862508414757E-2</v>
      </c>
      <c r="W147">
        <f t="shared" si="96"/>
        <v>1.0447747747137723</v>
      </c>
      <c r="X147">
        <f t="shared" si="97"/>
        <v>1.115553575379262</v>
      </c>
      <c r="Y147">
        <f t="shared" si="117"/>
        <v>1.0677455106866265</v>
      </c>
      <c r="AA147" s="3">
        <f t="shared" si="123"/>
        <v>3.0296033412123169E-2</v>
      </c>
      <c r="AB147" s="3">
        <f t="shared" si="124"/>
        <v>-5.3633250233220742E-2</v>
      </c>
      <c r="AD147" s="4">
        <f t="shared" si="118"/>
        <v>0.74744796484229603</v>
      </c>
      <c r="AE147" s="4">
        <f t="shared" si="118"/>
        <v>-0.32571502484474157</v>
      </c>
      <c r="AF147" s="4">
        <f t="shared" si="118"/>
        <v>-2.4928737778023846</v>
      </c>
      <c r="AG147" s="4">
        <f t="shared" si="118"/>
        <v>1.9269786838286951</v>
      </c>
      <c r="AH147" s="4">
        <f t="shared" si="118"/>
        <v>1.2264119541367524</v>
      </c>
      <c r="AI147" s="4">
        <f t="shared" si="118"/>
        <v>2.0486534919635035</v>
      </c>
      <c r="AJ147" s="4">
        <f t="shared" si="118"/>
        <v>-2.6323023533381118E-2</v>
      </c>
      <c r="AK147" s="5">
        <f t="shared" si="78"/>
        <v>-78.827438377872383</v>
      </c>
    </row>
    <row r="148" spans="1:37" x14ac:dyDescent="0.3">
      <c r="A148" t="s">
        <v>92</v>
      </c>
      <c r="B148">
        <v>1.152798531934293E-2</v>
      </c>
      <c r="C148">
        <v>2308.8660435924699</v>
      </c>
      <c r="D148">
        <v>2447.4016239883917</v>
      </c>
      <c r="E148">
        <v>92156.061000000016</v>
      </c>
      <c r="F148">
        <v>95999.127337191079</v>
      </c>
      <c r="G148" s="6">
        <v>168.98162196393099</v>
      </c>
      <c r="H148">
        <v>176.87065031846407</v>
      </c>
      <c r="I148" s="3">
        <f t="shared" si="105"/>
        <v>-4.4603377328734352E-2</v>
      </c>
      <c r="J148">
        <f t="shared" ref="J148" si="127">AVERAGE(H145:H148)</f>
        <v>176.64248305187041</v>
      </c>
      <c r="K148" s="8">
        <f t="shared" ref="K148" si="128">AVERAGE(G145:G148)</f>
        <v>168.487780118329</v>
      </c>
      <c r="L148">
        <f t="shared" si="110"/>
        <v>109.1604258485815</v>
      </c>
      <c r="M148">
        <f t="shared" si="111"/>
        <v>226.43148549555764</v>
      </c>
      <c r="N148">
        <f t="shared" si="112"/>
        <v>221.60937131953213</v>
      </c>
      <c r="O148">
        <f t="shared" si="113"/>
        <v>220.26313491821412</v>
      </c>
      <c r="P148">
        <f t="shared" si="114"/>
        <v>231.89128434387968</v>
      </c>
      <c r="Q148">
        <f t="shared" si="115"/>
        <v>244.17373085517494</v>
      </c>
      <c r="R148">
        <f t="shared" si="116"/>
        <v>248.57333164259515</v>
      </c>
      <c r="S148" s="5"/>
      <c r="T148" s="10">
        <f t="shared" si="106"/>
        <v>-5.6605168125270056E-2</v>
      </c>
      <c r="U148" s="10">
        <f t="shared" si="107"/>
        <v>-4.0032304915569972E-2</v>
      </c>
      <c r="W148">
        <f t="shared" si="96"/>
        <v>1.0280044619342854</v>
      </c>
      <c r="X148">
        <f t="shared" si="97"/>
        <v>1.1085546882179764</v>
      </c>
      <c r="Y148">
        <f t="shared" si="117"/>
        <v>1.0783559111524947</v>
      </c>
      <c r="AA148" s="3">
        <f t="shared" si="123"/>
        <v>2.175952283657101E-2</v>
      </c>
      <c r="AB148" s="3">
        <f t="shared" si="124"/>
        <v>-5.0144831698037295E-2</v>
      </c>
      <c r="AD148" s="4">
        <f t="shared" si="118"/>
        <v>0.77423365248152631</v>
      </c>
      <c r="AE148" s="4">
        <f t="shared" si="118"/>
        <v>-0.10439058124354084</v>
      </c>
      <c r="AF148" s="4">
        <f t="shared" si="118"/>
        <v>-2.1524873981215942</v>
      </c>
      <c r="AG148" s="4">
        <f t="shared" si="118"/>
        <v>1.7318391953920598</v>
      </c>
      <c r="AH148" s="4">
        <f t="shared" si="118"/>
        <v>1.0411999772754532</v>
      </c>
      <c r="AI148" s="4">
        <f t="shared" si="118"/>
        <v>1.7705169407098653</v>
      </c>
      <c r="AJ148" s="4">
        <f t="shared" si="118"/>
        <v>2.840953732370366E-2</v>
      </c>
      <c r="AK148" s="5">
        <f t="shared" si="78"/>
        <v>61.321217010198346</v>
      </c>
    </row>
    <row r="149" spans="1:37" x14ac:dyDescent="0.3">
      <c r="A149" t="s">
        <v>93</v>
      </c>
      <c r="B149">
        <v>1.1549223492423859E-2</v>
      </c>
      <c r="C149">
        <v>2295.9639209576144</v>
      </c>
      <c r="D149">
        <v>2441.1947478123247</v>
      </c>
      <c r="E149">
        <v>91246.952000000005</v>
      </c>
      <c r="F149">
        <v>96217.116512267865</v>
      </c>
      <c r="G149" s="6">
        <v>169.123986443267</v>
      </c>
      <c r="H149">
        <v>177.22768976781694</v>
      </c>
      <c r="I149" s="3">
        <f t="shared" si="105"/>
        <v>-4.5724814983293345E-2</v>
      </c>
      <c r="L149">
        <f t="shared" si="110"/>
        <v>109.36153367042007</v>
      </c>
      <c r="M149">
        <f t="shared" si="111"/>
        <v>225.16616878202905</v>
      </c>
      <c r="N149">
        <f t="shared" si="112"/>
        <v>221.04734589887607</v>
      </c>
      <c r="O149">
        <f t="shared" si="113"/>
        <v>218.09026428822526</v>
      </c>
      <c r="P149">
        <f t="shared" si="114"/>
        <v>232.4178494407067</v>
      </c>
      <c r="Q149">
        <f t="shared" si="115"/>
        <v>244.37944355728254</v>
      </c>
      <c r="R149">
        <f t="shared" si="116"/>
        <v>249.07511351139968</v>
      </c>
      <c r="S149" s="5"/>
      <c r="T149" s="10">
        <f t="shared" si="106"/>
        <v>-5.9491700522811164E-2</v>
      </c>
      <c r="U149" s="10">
        <f t="shared" si="107"/>
        <v>-5.1655720857464615E-2</v>
      </c>
      <c r="W149">
        <f t="shared" si="96"/>
        <v>1.0324448435004525</v>
      </c>
      <c r="X149">
        <f t="shared" si="97"/>
        <v>1.1205426540008858</v>
      </c>
      <c r="Y149">
        <f t="shared" si="117"/>
        <v>1.0853293142534783</v>
      </c>
      <c r="AA149" s="3">
        <f t="shared" si="123"/>
        <v>1.8633215732150044E-2</v>
      </c>
      <c r="AB149" s="3">
        <f t="shared" si="124"/>
        <v>-6.1645803826855472E-2</v>
      </c>
      <c r="AD149" s="4">
        <f t="shared" si="118"/>
        <v>0.78421692772370211</v>
      </c>
      <c r="AE149" s="4">
        <f t="shared" si="118"/>
        <v>-0.50035877485760105</v>
      </c>
      <c r="AF149" s="4">
        <f t="shared" si="118"/>
        <v>-1.8225906140790005</v>
      </c>
      <c r="AG149" s="4">
        <f t="shared" si="118"/>
        <v>1.5139250864942611</v>
      </c>
      <c r="AH149" s="4">
        <f t="shared" si="118"/>
        <v>0.91512298697717931</v>
      </c>
      <c r="AI149" s="4">
        <f t="shared" si="118"/>
        <v>1.4707571033039546</v>
      </c>
      <c r="AJ149" s="4">
        <f t="shared" si="118"/>
        <v>0.15013443442841723</v>
      </c>
      <c r="AK149" s="5">
        <f t="shared" si="78"/>
        <v>8.7962676510777325</v>
      </c>
    </row>
    <row r="150" spans="1:37" x14ac:dyDescent="0.3">
      <c r="A150" t="s">
        <v>94</v>
      </c>
      <c r="B150">
        <v>1.1569101069953579E-2</v>
      </c>
      <c r="C150">
        <v>2304.4961233976892</v>
      </c>
      <c r="D150">
        <v>2434.335264340823</v>
      </c>
      <c r="E150">
        <v>92699.34</v>
      </c>
      <c r="F150">
        <v>96941.327737948959</v>
      </c>
      <c r="G150" s="6">
        <v>170.448580673256</v>
      </c>
      <c r="H150">
        <v>177.9734873620996</v>
      </c>
      <c r="I150" s="3">
        <f t="shared" si="105"/>
        <v>-4.2281054332175036E-2</v>
      </c>
      <c r="L150">
        <f t="shared" si="110"/>
        <v>109.54975778485763</v>
      </c>
      <c r="M150">
        <f t="shared" si="111"/>
        <v>226.00292554339094</v>
      </c>
      <c r="N150">
        <f t="shared" si="112"/>
        <v>220.42622764644187</v>
      </c>
      <c r="O150">
        <f t="shared" si="113"/>
        <v>221.5616315594196</v>
      </c>
      <c r="P150">
        <f t="shared" si="114"/>
        <v>234.16722233520781</v>
      </c>
      <c r="Q150">
        <f t="shared" si="115"/>
        <v>246.29344527679905</v>
      </c>
      <c r="R150">
        <f t="shared" si="116"/>
        <v>250.12325458176994</v>
      </c>
      <c r="S150" s="5"/>
      <c r="T150" s="10">
        <f t="shared" si="106"/>
        <v>-5.3336589600073814E-2</v>
      </c>
      <c r="U150" s="10">
        <f t="shared" si="107"/>
        <v>-4.3758300375417503E-2</v>
      </c>
      <c r="W150">
        <f t="shared" si="96"/>
        <v>1.0200454110791302</v>
      </c>
      <c r="X150">
        <f t="shared" si="97"/>
        <v>1.1116249846298263</v>
      </c>
      <c r="Y150">
        <f t="shared" si="117"/>
        <v>1.0897798985770761</v>
      </c>
      <c r="AA150" s="3">
        <f t="shared" si="123"/>
        <v>2.5299611377888942E-2</v>
      </c>
      <c r="AB150" s="3">
        <f t="shared" si="124"/>
        <v>-5.3831576640318346E-2</v>
      </c>
      <c r="AD150" s="4">
        <f t="shared" si="118"/>
        <v>0.7783489118112108</v>
      </c>
      <c r="AE150" s="4">
        <f t="shared" si="118"/>
        <v>-1.2866023689060646</v>
      </c>
      <c r="AF150" s="4">
        <f t="shared" si="118"/>
        <v>-1.5186814981890673</v>
      </c>
      <c r="AG150" s="4">
        <f t="shared" si="118"/>
        <v>1.6105424996847972</v>
      </c>
      <c r="AH150" s="4">
        <f t="shared" si="118"/>
        <v>1.0159871055276604</v>
      </c>
      <c r="AI150" s="4">
        <f t="shared" si="118"/>
        <v>1.4213264329243858</v>
      </c>
      <c r="AJ150" s="4">
        <f t="shared" si="118"/>
        <v>0.36280952725473714</v>
      </c>
      <c r="AK150" s="5">
        <f t="shared" si="78"/>
        <v>2.9175554282686709</v>
      </c>
    </row>
    <row r="151" spans="1:37" x14ac:dyDescent="0.3">
      <c r="A151" t="s">
        <v>95</v>
      </c>
      <c r="B151">
        <v>1.158733378635712E-2</v>
      </c>
      <c r="C151">
        <v>2298.3482384333693</v>
      </c>
      <c r="D151">
        <v>2433.7264408181359</v>
      </c>
      <c r="E151">
        <v>93184.251000000004</v>
      </c>
      <c r="F151">
        <v>97200.072369670292</v>
      </c>
      <c r="G151" s="6">
        <v>170.84967400836101</v>
      </c>
      <c r="H151">
        <v>178.2407524310342</v>
      </c>
      <c r="I151" s="3">
        <f t="shared" si="105"/>
        <v>-4.1466826872451533E-2</v>
      </c>
      <c r="L151">
        <f t="shared" si="110"/>
        <v>109.72240643350288</v>
      </c>
      <c r="M151">
        <f t="shared" si="111"/>
        <v>225.39999982191398</v>
      </c>
      <c r="N151">
        <f t="shared" si="112"/>
        <v>220.37109938437621</v>
      </c>
      <c r="O151">
        <f t="shared" si="113"/>
        <v>222.72062225256923</v>
      </c>
      <c r="P151">
        <f t="shared" si="114"/>
        <v>234.79223452678949</v>
      </c>
      <c r="Q151">
        <f t="shared" si="115"/>
        <v>246.87301395956763</v>
      </c>
      <c r="R151">
        <f t="shared" si="116"/>
        <v>250.4988678816427</v>
      </c>
      <c r="S151" s="5"/>
      <c r="T151" s="10">
        <f t="shared" si="106"/>
        <v>-5.562589127283224E-2</v>
      </c>
      <c r="U151" s="10">
        <f t="shared" si="107"/>
        <v>-4.1315003906554293E-2</v>
      </c>
      <c r="W151">
        <f t="shared" si="96"/>
        <v>1.0120302176881775</v>
      </c>
      <c r="X151">
        <f t="shared" si="97"/>
        <v>1.1084425477206559</v>
      </c>
      <c r="Y151">
        <f t="shared" si="117"/>
        <v>1.0952662562316737</v>
      </c>
      <c r="AA151" s="3">
        <f t="shared" si="123"/>
        <v>2.2820144980836288E-2</v>
      </c>
      <c r="AB151" s="3">
        <f t="shared" si="124"/>
        <v>-5.1414018434425279E-2</v>
      </c>
      <c r="AD151" s="4">
        <f t="shared" ref="AD151:AJ166" si="129">(AVERAGE(L148:L151)/AVERAGE(L144:L147)-1)*100</f>
        <v>0.75769763758011255</v>
      </c>
      <c r="AE151" s="4">
        <f t="shared" si="129"/>
        <v>-1.7475150331820677</v>
      </c>
      <c r="AF151" s="4">
        <f t="shared" si="129"/>
        <v>-1.1910909538890513</v>
      </c>
      <c r="AG151" s="4">
        <f t="shared" si="129"/>
        <v>1.6457894533771</v>
      </c>
      <c r="AH151" s="4">
        <f t="shared" si="129"/>
        <v>1.1704885115507047</v>
      </c>
      <c r="AI151" s="4">
        <f t="shared" si="129"/>
        <v>1.1912961379020759</v>
      </c>
      <c r="AJ151" s="4">
        <f t="shared" si="129"/>
        <v>0.57393881096756694</v>
      </c>
      <c r="AK151" s="5">
        <f t="shared" si="78"/>
        <v>1.0756500782613838</v>
      </c>
    </row>
    <row r="152" spans="1:37" x14ac:dyDescent="0.3">
      <c r="A152" t="s">
        <v>96</v>
      </c>
      <c r="B152">
        <v>1.1603695337867349E-2</v>
      </c>
      <c r="C152">
        <v>2294.3791348537475</v>
      </c>
      <c r="D152">
        <v>2435.9602443540962</v>
      </c>
      <c r="E152">
        <v>94239.06010625312</v>
      </c>
      <c r="F152">
        <v>97394.568609562135</v>
      </c>
      <c r="G152" s="6">
        <v>171.77455005951001</v>
      </c>
      <c r="H152">
        <v>178.64857936601581</v>
      </c>
      <c r="I152" s="3">
        <f t="shared" si="105"/>
        <v>-3.8477939936047686E-2</v>
      </c>
      <c r="J152">
        <f t="shared" ref="J152" si="130">AVERAGE(H149:H152)</f>
        <v>178.02262723174164</v>
      </c>
      <c r="K152" s="8">
        <f t="shared" ref="K152" si="131">AVERAGE(G149:G152)</f>
        <v>170.54919779609853</v>
      </c>
      <c r="L152">
        <f t="shared" si="110"/>
        <v>109.87733670804126</v>
      </c>
      <c r="M152">
        <f t="shared" si="111"/>
        <v>225.01074812751028</v>
      </c>
      <c r="N152">
        <f t="shared" si="112"/>
        <v>220.57336769718739</v>
      </c>
      <c r="O152">
        <f t="shared" si="113"/>
        <v>225.24173218242603</v>
      </c>
      <c r="P152">
        <f t="shared" si="114"/>
        <v>235.26205111908158</v>
      </c>
      <c r="Q152">
        <f t="shared" si="115"/>
        <v>248.20943405876551</v>
      </c>
      <c r="R152">
        <f t="shared" si="116"/>
        <v>251.07202628740103</v>
      </c>
      <c r="S152" s="5"/>
      <c r="T152" s="10">
        <f t="shared" si="106"/>
        <v>-5.8121272639196753E-2</v>
      </c>
      <c r="U152" s="10">
        <f t="shared" si="107"/>
        <v>-3.2399224601105781E-2</v>
      </c>
      <c r="W152">
        <f t="shared" si="96"/>
        <v>0.99897450595554527</v>
      </c>
      <c r="X152">
        <f t="shared" si="97"/>
        <v>1.1019691229231785</v>
      </c>
      <c r="Y152">
        <f t="shared" si="117"/>
        <v>1.1031003457581896</v>
      </c>
      <c r="AA152" s="3">
        <f t="shared" si="123"/>
        <v>2.0117480531079979E-2</v>
      </c>
      <c r="AB152" s="3">
        <f t="shared" si="124"/>
        <v>-4.2592160057227435E-2</v>
      </c>
      <c r="AD152" s="4">
        <f t="shared" si="129"/>
        <v>0.7236312985201554</v>
      </c>
      <c r="AE152" s="4">
        <f t="shared" si="129"/>
        <v>-1.7588384967086035</v>
      </c>
      <c r="AF152" s="4">
        <f t="shared" si="129"/>
        <v>-0.91744044245191114</v>
      </c>
      <c r="AG152" s="4">
        <f t="shared" si="129"/>
        <v>1.9080249814021455</v>
      </c>
      <c r="AH152" s="4">
        <f t="shared" si="129"/>
        <v>1.3201378584148715</v>
      </c>
      <c r="AI152" s="4">
        <f t="shared" si="129"/>
        <v>1.2234820093906862</v>
      </c>
      <c r="AJ152" s="4">
        <f t="shared" si="129"/>
        <v>0.78132064044069693</v>
      </c>
      <c r="AK152" s="5">
        <f t="shared" ref="AK152:AK162" si="132">(AI152-AJ152)/AJ152</f>
        <v>0.56591538232062077</v>
      </c>
    </row>
    <row r="153" spans="1:37" x14ac:dyDescent="0.3">
      <c r="A153" t="s">
        <v>97</v>
      </c>
      <c r="B153">
        <v>1.16180138439805E-2</v>
      </c>
      <c r="C153">
        <v>2329.0122121253648</v>
      </c>
      <c r="D153">
        <v>2431.3883575006339</v>
      </c>
      <c r="E153">
        <v>92723.662937013258</v>
      </c>
      <c r="F153">
        <v>97220.561830374674</v>
      </c>
      <c r="G153" s="6">
        <v>169.870601833916</v>
      </c>
      <c r="H153">
        <v>178.79116366110659</v>
      </c>
      <c r="I153" s="3">
        <f t="shared" si="105"/>
        <v>-4.9893751148123069E-2</v>
      </c>
      <c r="L153">
        <f t="shared" si="110"/>
        <v>110.01292104316394</v>
      </c>
      <c r="M153">
        <f t="shared" si="111"/>
        <v>228.40722890458167</v>
      </c>
      <c r="N153">
        <f t="shared" si="112"/>
        <v>220.1593886585984</v>
      </c>
      <c r="O153">
        <f t="shared" si="113"/>
        <v>221.61976605756141</v>
      </c>
      <c r="P153">
        <f t="shared" si="114"/>
        <v>234.84172797001176</v>
      </c>
      <c r="Q153">
        <f t="shared" si="115"/>
        <v>245.4582819737322</v>
      </c>
      <c r="R153">
        <f t="shared" si="116"/>
        <v>251.27241370728561</v>
      </c>
      <c r="S153" s="5"/>
      <c r="T153" s="10">
        <f t="shared" si="106"/>
        <v>-4.2106044087711014E-2</v>
      </c>
      <c r="U153" s="10">
        <f t="shared" si="107"/>
        <v>-4.6254607139664228E-2</v>
      </c>
      <c r="W153">
        <f t="shared" si="96"/>
        <v>1.0306266131751864</v>
      </c>
      <c r="X153">
        <f t="shared" si="97"/>
        <v>1.1075649358369017</v>
      </c>
      <c r="Y153">
        <f t="shared" si="117"/>
        <v>1.0746519851885847</v>
      </c>
      <c r="AA153" s="3">
        <f t="shared" si="123"/>
        <v>3.7463041191367008E-2</v>
      </c>
      <c r="AB153" s="3">
        <f t="shared" si="124"/>
        <v>-5.6301586718603636E-2</v>
      </c>
      <c r="AD153" s="4">
        <f t="shared" si="129"/>
        <v>0.67781545226295314</v>
      </c>
      <c r="AE153" s="4">
        <f t="shared" si="129"/>
        <v>-0.8157101347466944</v>
      </c>
      <c r="AF153" s="4">
        <f t="shared" si="129"/>
        <v>-0.68973310458346759</v>
      </c>
      <c r="AG153" s="4">
        <f t="shared" si="129"/>
        <v>1.9401853539756209</v>
      </c>
      <c r="AH153" s="4">
        <f t="shared" si="129"/>
        <v>1.3580243788152258</v>
      </c>
      <c r="AI153" s="4">
        <f t="shared" si="129"/>
        <v>1.1334134825105702</v>
      </c>
      <c r="AJ153" s="4">
        <f t="shared" si="129"/>
        <v>0.89375311834019033</v>
      </c>
      <c r="AK153" s="5">
        <f t="shared" si="132"/>
        <v>0.26815052082331042</v>
      </c>
    </row>
    <row r="154" spans="1:37" x14ac:dyDescent="0.3">
      <c r="A154" t="s">
        <v>98</v>
      </c>
      <c r="B154">
        <v>1.1630166256213071E-2</v>
      </c>
      <c r="C154">
        <v>1900.2075016490423</v>
      </c>
      <c r="D154">
        <v>2429.9538689713272</v>
      </c>
      <c r="E154">
        <v>91647.840963628725</v>
      </c>
      <c r="F154">
        <v>97389.161760858435</v>
      </c>
      <c r="G154" s="6">
        <v>153.28862264826799</v>
      </c>
      <c r="H154">
        <v>178.96512307634839</v>
      </c>
      <c r="I154" s="3">
        <f t="shared" si="105"/>
        <v>-0.14347209102371605</v>
      </c>
      <c r="L154">
        <f t="shared" si="110"/>
        <v>110.12799427214949</v>
      </c>
      <c r="M154">
        <f t="shared" si="111"/>
        <v>186.35416660150764</v>
      </c>
      <c r="N154">
        <f t="shared" si="112"/>
        <v>220.02949739023086</v>
      </c>
      <c r="O154">
        <f t="shared" si="113"/>
        <v>219.04843306111772</v>
      </c>
      <c r="P154">
        <f t="shared" si="114"/>
        <v>235.24899057233566</v>
      </c>
      <c r="Q154">
        <f t="shared" si="115"/>
        <v>221.49778452042477</v>
      </c>
      <c r="R154">
        <f t="shared" si="116"/>
        <v>251.51689560034924</v>
      </c>
      <c r="S154" s="5"/>
      <c r="T154" s="10">
        <f t="shared" si="106"/>
        <v>-0.21800675892935473</v>
      </c>
      <c r="U154" s="10">
        <f t="shared" si="107"/>
        <v>-5.8952358696008345E-2</v>
      </c>
      <c r="W154">
        <f t="shared" si="96"/>
        <v>0.85074412081967321</v>
      </c>
      <c r="X154">
        <f t="shared" si="97"/>
        <v>1.0111817803262881</v>
      </c>
      <c r="Y154">
        <f t="shared" si="117"/>
        <v>1.1885850934262545</v>
      </c>
      <c r="AA154" s="3">
        <f t="shared" si="123"/>
        <v>-0.15304916471721386</v>
      </c>
      <c r="AB154" s="3">
        <f t="shared" si="124"/>
        <v>-6.8865577156372537E-2</v>
      </c>
      <c r="AD154" s="4">
        <f t="shared" si="129"/>
        <v>0.62216917096333813</v>
      </c>
      <c r="AE154" s="4">
        <f t="shared" si="129"/>
        <v>-4.5445011368102524</v>
      </c>
      <c r="AF154" s="4">
        <f t="shared" si="129"/>
        <v>-0.4501113551361291</v>
      </c>
      <c r="AG154" s="4">
        <f t="shared" si="129"/>
        <v>1.1102984814903571</v>
      </c>
      <c r="AH154" s="4">
        <f t="shared" si="129"/>
        <v>1.1079619868076929</v>
      </c>
      <c r="AI154" s="4">
        <f t="shared" si="129"/>
        <v>-1.7431048446373221</v>
      </c>
      <c r="AJ154" s="4">
        <f t="shared" si="129"/>
        <v>0.82910481945457359</v>
      </c>
      <c r="AK154" s="5">
        <f t="shared" si="132"/>
        <v>-3.1023938152766055</v>
      </c>
    </row>
    <row r="155" spans="1:37" x14ac:dyDescent="0.3">
      <c r="A155" t="s">
        <v>99</v>
      </c>
      <c r="B155">
        <v>1.1639992921715921E-2</v>
      </c>
      <c r="C155">
        <v>2270.9501463110632</v>
      </c>
      <c r="D155">
        <v>2412.2366718795438</v>
      </c>
      <c r="E155">
        <v>81923.217000000004</v>
      </c>
      <c r="F155">
        <v>88342.969054381843</v>
      </c>
      <c r="G155" s="6">
        <v>165.45643786824499</v>
      </c>
      <c r="H155">
        <v>170.54450316744274</v>
      </c>
      <c r="I155" s="3">
        <f t="shared" si="105"/>
        <v>-2.9834238012363404E-2</v>
      </c>
      <c r="L155">
        <f t="shared" si="110"/>
        <v>110.22104461540097</v>
      </c>
      <c r="M155">
        <f t="shared" si="111"/>
        <v>222.71305714881495</v>
      </c>
      <c r="N155">
        <f t="shared" si="112"/>
        <v>218.42522579435933</v>
      </c>
      <c r="O155">
        <f t="shared" si="113"/>
        <v>195.80551081719008</v>
      </c>
      <c r="P155">
        <f t="shared" si="114"/>
        <v>213.39740396614775</v>
      </c>
      <c r="Q155">
        <f t="shared" si="115"/>
        <v>239.07993815398578</v>
      </c>
      <c r="R155">
        <f t="shared" si="116"/>
        <v>239.68258876943162</v>
      </c>
      <c r="S155" s="5"/>
      <c r="T155" s="10">
        <f t="shared" si="106"/>
        <v>-5.8570756018891945E-2</v>
      </c>
      <c r="U155" s="10">
        <f t="shared" si="107"/>
        <v>-7.2668511406153824E-2</v>
      </c>
      <c r="W155">
        <f t="shared" si="96"/>
        <v>1.1374197601452931</v>
      </c>
      <c r="X155">
        <f t="shared" si="97"/>
        <v>1.2210071981947332</v>
      </c>
      <c r="Y155">
        <f t="shared" si="117"/>
        <v>1.0734886459496382</v>
      </c>
      <c r="AA155" s="3">
        <f t="shared" si="123"/>
        <v>1.9630660052481597E-2</v>
      </c>
      <c r="AB155" s="3">
        <f t="shared" si="124"/>
        <v>-8.2437240669283596E-2</v>
      </c>
      <c r="AD155" s="4">
        <f t="shared" si="129"/>
        <v>0.55852117897781106</v>
      </c>
      <c r="AE155" s="4">
        <f t="shared" si="129"/>
        <v>-4.4867500391305937</v>
      </c>
      <c r="AF155" s="4">
        <f t="shared" si="129"/>
        <v>-0.48294132972995785</v>
      </c>
      <c r="AG155" s="4">
        <f t="shared" si="129"/>
        <v>-2.3701978079618935</v>
      </c>
      <c r="AH155" s="4">
        <f t="shared" si="129"/>
        <v>-1.5556525918169362</v>
      </c>
      <c r="AI155" s="4">
        <f t="shared" si="129"/>
        <v>-2.7985785350752912</v>
      </c>
      <c r="AJ155" s="4">
        <f t="shared" si="129"/>
        <v>-0.47348318244232468</v>
      </c>
      <c r="AK155" s="5">
        <f t="shared" si="132"/>
        <v>4.9106186636653941</v>
      </c>
    </row>
    <row r="156" spans="1:37" x14ac:dyDescent="0.3">
      <c r="A156" t="s">
        <v>100</v>
      </c>
      <c r="B156">
        <v>1.164732519473612E-2</v>
      </c>
      <c r="C156">
        <v>2396.8311336828733</v>
      </c>
      <c r="D156">
        <v>2405.1646149807279</v>
      </c>
      <c r="E156">
        <v>85631.831999999995</v>
      </c>
      <c r="F156">
        <v>91550.145985157302</v>
      </c>
      <c r="G156" s="6">
        <v>171.37551022145101</v>
      </c>
      <c r="H156">
        <v>173.08748976510105</v>
      </c>
      <c r="I156" s="3">
        <f t="shared" si="105"/>
        <v>-9.8908335083800203E-3</v>
      </c>
      <c r="J156">
        <f t="shared" ref="J156" si="133">AVERAGE(H153:H156)</f>
        <v>175.34706991749968</v>
      </c>
      <c r="K156" s="8">
        <f t="shared" ref="K156" si="134">AVERAGE(G153:G156)</f>
        <v>164.99779314296998</v>
      </c>
      <c r="L156">
        <f t="shared" si="110"/>
        <v>110.29047513800754</v>
      </c>
      <c r="M156">
        <f t="shared" si="111"/>
        <v>235.05825969763697</v>
      </c>
      <c r="N156">
        <f t="shared" si="112"/>
        <v>217.78485926525306</v>
      </c>
      <c r="O156">
        <f t="shared" si="113"/>
        <v>204.66950909620411</v>
      </c>
      <c r="P156">
        <f t="shared" si="114"/>
        <v>221.14451998922706</v>
      </c>
      <c r="Q156">
        <f t="shared" si="115"/>
        <v>247.63283262195657</v>
      </c>
      <c r="R156">
        <f t="shared" si="116"/>
        <v>243.25649235244117</v>
      </c>
      <c r="S156" s="5"/>
      <c r="T156" s="10">
        <f t="shared" si="106"/>
        <v>-3.4648278317205294E-3</v>
      </c>
      <c r="U156" s="10">
        <f t="shared" si="107"/>
        <v>-6.4645598556629547E-2</v>
      </c>
      <c r="W156">
        <f t="shared" si="96"/>
        <v>1.1484771754015823</v>
      </c>
      <c r="X156">
        <f t="shared" si="97"/>
        <v>1.2099156035282115</v>
      </c>
      <c r="Y156">
        <f t="shared" si="117"/>
        <v>1.0534955586776431</v>
      </c>
      <c r="AA156" s="3">
        <f t="shared" si="123"/>
        <v>7.9314055580629761E-2</v>
      </c>
      <c r="AB156" s="3">
        <f t="shared" si="124"/>
        <v>-7.4498843081553745E-2</v>
      </c>
      <c r="AD156" s="4">
        <f t="shared" si="129"/>
        <v>0.48833445522504793</v>
      </c>
      <c r="AE156" s="4">
        <f t="shared" si="129"/>
        <v>-3.2218033900372034</v>
      </c>
      <c r="AF156" s="4">
        <f t="shared" si="129"/>
        <v>-0.68211088637352146</v>
      </c>
      <c r="AG156" s="4">
        <f t="shared" si="129"/>
        <v>-5.2354985553430549</v>
      </c>
      <c r="AH156" s="4">
        <f t="shared" si="129"/>
        <v>-3.4171866333020384</v>
      </c>
      <c r="AI156" s="4">
        <f t="shared" si="129"/>
        <v>-3.2550165728516101</v>
      </c>
      <c r="AJ156" s="4">
        <f t="shared" si="129"/>
        <v>-1.5029310351425185</v>
      </c>
      <c r="AK156" s="5">
        <f t="shared" si="132"/>
        <v>1.165779065533068</v>
      </c>
    </row>
    <row r="157" spans="1:37" x14ac:dyDescent="0.3">
      <c r="A157" t="s">
        <v>101</v>
      </c>
      <c r="B157">
        <v>1.165230095574768E-2</v>
      </c>
      <c r="C157">
        <v>2423.4310911085954</v>
      </c>
      <c r="D157">
        <v>2414.5351715304973</v>
      </c>
      <c r="E157">
        <v>85505.076000000001</v>
      </c>
      <c r="F157">
        <v>92123.593771393367</v>
      </c>
      <c r="G157" s="6">
        <v>172.94448693166501</v>
      </c>
      <c r="H157">
        <v>173.44809399289127</v>
      </c>
      <c r="I157" s="3">
        <f t="shared" si="105"/>
        <v>-2.9035029998479094E-3</v>
      </c>
      <c r="L157">
        <f t="shared" si="110"/>
        <v>110.33759145329563</v>
      </c>
      <c r="M157">
        <f t="shared" si="111"/>
        <v>237.66692895791738</v>
      </c>
      <c r="N157">
        <f t="shared" si="112"/>
        <v>218.63335226515736</v>
      </c>
      <c r="O157">
        <f t="shared" si="113"/>
        <v>204.3665482965917</v>
      </c>
      <c r="P157">
        <f t="shared" si="114"/>
        <v>222.52971532738215</v>
      </c>
      <c r="Q157">
        <f t="shared" si="115"/>
        <v>249.89996020959211</v>
      </c>
      <c r="R157">
        <f t="shared" si="116"/>
        <v>243.76328414715007</v>
      </c>
      <c r="S157" s="5"/>
      <c r="T157" s="10">
        <f t="shared" si="106"/>
        <v>3.6843197328366717E-3</v>
      </c>
      <c r="U157" s="10">
        <f t="shared" si="107"/>
        <v>-7.1843894711894896E-2</v>
      </c>
      <c r="W157">
        <f t="shared" si="96"/>
        <v>1.1629443807652793</v>
      </c>
      <c r="X157">
        <f t="shared" si="97"/>
        <v>1.2228026665446194</v>
      </c>
      <c r="Y157">
        <f t="shared" si="117"/>
        <v>1.0514713229363131</v>
      </c>
      <c r="AA157" s="3">
        <f t="shared" si="123"/>
        <v>8.7057059206941956E-2</v>
      </c>
      <c r="AB157" s="3">
        <f t="shared" si="124"/>
        <v>-8.1621310682346793E-2</v>
      </c>
      <c r="AD157" s="4">
        <f t="shared" si="129"/>
        <v>0.41321466011354779</v>
      </c>
      <c r="AE157" s="4">
        <f t="shared" si="129"/>
        <v>-2.5450881970679462</v>
      </c>
      <c r="AF157" s="4">
        <f t="shared" si="129"/>
        <v>-0.75518111032900626</v>
      </c>
      <c r="AG157" s="4">
        <f t="shared" si="129"/>
        <v>-7.5469025761569881</v>
      </c>
      <c r="AH157" s="4">
        <f t="shared" si="129"/>
        <v>-4.9775781125811713</v>
      </c>
      <c r="AI157" s="4">
        <f t="shared" si="129"/>
        <v>-2.9106875788000863</v>
      </c>
      <c r="AJ157" s="4">
        <f t="shared" si="129"/>
        <v>-2.4674104317172763</v>
      </c>
      <c r="AK157" s="5">
        <f t="shared" si="132"/>
        <v>0.17965278146866576</v>
      </c>
    </row>
    <row r="158" spans="1:37" x14ac:dyDescent="0.3">
      <c r="A158" t="s">
        <v>102</v>
      </c>
      <c r="B158">
        <v>1.165525490547945E-2</v>
      </c>
      <c r="C158">
        <v>2404.331307032789</v>
      </c>
      <c r="D158">
        <v>2430.8433956315675</v>
      </c>
      <c r="E158">
        <v>87786.27</v>
      </c>
      <c r="F158">
        <v>93771.108833244623</v>
      </c>
      <c r="G158" s="6">
        <v>171.85854045566001</v>
      </c>
      <c r="H158">
        <v>175.37717491702918</v>
      </c>
      <c r="I158" s="3">
        <f t="shared" si="105"/>
        <v>-2.0063240629995538E-2</v>
      </c>
      <c r="L158">
        <f t="shared" si="110"/>
        <v>110.3655628985849</v>
      </c>
      <c r="M158">
        <f t="shared" si="111"/>
        <v>235.79380492244928</v>
      </c>
      <c r="N158">
        <f t="shared" si="112"/>
        <v>220.11004299501252</v>
      </c>
      <c r="O158">
        <f t="shared" si="113"/>
        <v>209.81885318402195</v>
      </c>
      <c r="P158">
        <f t="shared" si="114"/>
        <v>226.50938050003177</v>
      </c>
      <c r="Q158">
        <f t="shared" si="115"/>
        <v>248.33079783871744</v>
      </c>
      <c r="R158">
        <f t="shared" si="116"/>
        <v>246.47440705791982</v>
      </c>
      <c r="S158" s="5"/>
      <c r="T158" s="10">
        <f t="shared" si="106"/>
        <v>-1.0906539124002412E-2</v>
      </c>
      <c r="U158" s="10">
        <f t="shared" si="107"/>
        <v>-6.3823910239641068E-2</v>
      </c>
      <c r="W158">
        <f t="shared" si="96"/>
        <v>1.1237970341761709</v>
      </c>
      <c r="X158">
        <f t="shared" si="97"/>
        <v>1.1835485423272165</v>
      </c>
      <c r="Y158">
        <f t="shared" si="117"/>
        <v>1.0531693057855844</v>
      </c>
      <c r="AA158" s="3">
        <f t="shared" si="123"/>
        <v>7.1254185924592983E-2</v>
      </c>
      <c r="AB158" s="3">
        <f t="shared" si="124"/>
        <v>-7.3685810623668524E-2</v>
      </c>
      <c r="AD158" s="4">
        <f t="shared" si="129"/>
        <v>0.33520112822957859</v>
      </c>
      <c r="AE158" s="4">
        <f t="shared" si="129"/>
        <v>7.6354639676053715</v>
      </c>
      <c r="AF158" s="4">
        <f t="shared" si="129"/>
        <v>-0.70135499793027023</v>
      </c>
      <c r="AG158" s="4">
        <f t="shared" si="129"/>
        <v>-8.3240590663754119</v>
      </c>
      <c r="AH158" s="4">
        <f t="shared" si="129"/>
        <v>-6.0165170429502641</v>
      </c>
      <c r="AI158" s="4">
        <f t="shared" si="129"/>
        <v>2.3808832979383077</v>
      </c>
      <c r="AJ158" s="4">
        <f t="shared" si="129"/>
        <v>-3.1048055311024725</v>
      </c>
      <c r="AK158" s="5">
        <f t="shared" si="132"/>
        <v>-1.7668381398086759</v>
      </c>
    </row>
    <row r="159" spans="1:37" x14ac:dyDescent="0.3">
      <c r="A159" t="s">
        <v>103</v>
      </c>
      <c r="B159">
        <v>1.1656747941566639E-2</v>
      </c>
      <c r="C159">
        <v>2437.7212897290901</v>
      </c>
      <c r="D159">
        <v>2441.0296996761267</v>
      </c>
      <c r="E159">
        <v>91213.659</v>
      </c>
      <c r="F159">
        <v>95729.123077165728</v>
      </c>
      <c r="G159" s="6">
        <v>172.37961684926299</v>
      </c>
      <c r="H159">
        <v>177.81890696509416</v>
      </c>
      <c r="I159" s="3">
        <f t="shared" si="105"/>
        <v>-3.0588930101223166E-2</v>
      </c>
      <c r="L159">
        <f t="shared" si="110"/>
        <v>110.37970070762697</v>
      </c>
      <c r="M159">
        <f t="shared" si="111"/>
        <v>239.06837488010285</v>
      </c>
      <c r="N159">
        <f t="shared" si="112"/>
        <v>221.03240098205416</v>
      </c>
      <c r="O159">
        <f t="shared" si="113"/>
        <v>218.0106903516739</v>
      </c>
      <c r="P159">
        <f t="shared" si="114"/>
        <v>231.23907388767751</v>
      </c>
      <c r="Q159">
        <f t="shared" si="115"/>
        <v>249.08373869469855</v>
      </c>
      <c r="R159">
        <f t="shared" si="116"/>
        <v>249.90600788639625</v>
      </c>
      <c r="S159" s="5"/>
      <c r="T159" s="10">
        <f t="shared" si="106"/>
        <v>-1.3553337542249189E-3</v>
      </c>
      <c r="U159" s="10">
        <f t="shared" si="107"/>
        <v>-4.7169178323360206E-2</v>
      </c>
      <c r="W159">
        <f t="shared" si="96"/>
        <v>1.0965901465403403</v>
      </c>
      <c r="X159">
        <f t="shared" si="97"/>
        <v>1.142529929577768</v>
      </c>
      <c r="Y159">
        <f t="shared" si="117"/>
        <v>1.0418933027825976</v>
      </c>
      <c r="AA159" s="3">
        <f t="shared" si="123"/>
        <v>8.1598778359707858E-2</v>
      </c>
      <c r="AB159" s="3">
        <f t="shared" si="124"/>
        <v>-5.7206523593106851E-2</v>
      </c>
      <c r="AD159" s="4">
        <f t="shared" si="129"/>
        <v>0.25759480523839251</v>
      </c>
      <c r="AE159" s="4">
        <f t="shared" si="129"/>
        <v>9.8670872959315972</v>
      </c>
      <c r="AF159" s="4">
        <f t="shared" si="129"/>
        <v>-0.18503721569709253</v>
      </c>
      <c r="AG159" s="4">
        <f t="shared" si="129"/>
        <v>-2.8837641726272234</v>
      </c>
      <c r="AH159" s="4">
        <f t="shared" si="129"/>
        <v>-1.8859842882905431</v>
      </c>
      <c r="AI159" s="4">
        <f t="shared" si="129"/>
        <v>4.2653482015288624</v>
      </c>
      <c r="AJ159" s="4">
        <f t="shared" si="129"/>
        <v>-1.0209647174933667</v>
      </c>
      <c r="AK159" s="5">
        <f t="shared" si="132"/>
        <v>-5.1777625890941481</v>
      </c>
    </row>
    <row r="160" spans="1:37" x14ac:dyDescent="0.3">
      <c r="A160" t="s">
        <v>104</v>
      </c>
      <c r="B160">
        <v>1.1657449767393699E-2</v>
      </c>
      <c r="C160">
        <v>2474.0669792557737</v>
      </c>
      <c r="D160">
        <v>2450.3566624672621</v>
      </c>
      <c r="E160">
        <v>94039.309000000008</v>
      </c>
      <c r="F160">
        <v>96900.151095604117</v>
      </c>
      <c r="G160" s="6">
        <v>174.39298350982901</v>
      </c>
      <c r="H160">
        <v>179.28844956331028</v>
      </c>
      <c r="I160" s="3">
        <f t="shared" si="105"/>
        <v>-2.7304971767032803E-2</v>
      </c>
      <c r="J160">
        <f t="shared" ref="J160" si="135">AVERAGE(H157:H160)</f>
        <v>176.48315635958124</v>
      </c>
      <c r="K160" s="8">
        <f t="shared" ref="K160" si="136">AVERAGE(G157:G160)</f>
        <v>172.89390693660425</v>
      </c>
      <c r="L160">
        <f t="shared" si="110"/>
        <v>110.38634641405625</v>
      </c>
      <c r="M160">
        <f t="shared" si="111"/>
        <v>242.63281227729468</v>
      </c>
      <c r="N160">
        <f t="shared" si="112"/>
        <v>221.87694661780307</v>
      </c>
      <c r="O160">
        <f t="shared" si="113"/>
        <v>224.76430503993248</v>
      </c>
      <c r="P160">
        <f t="shared" si="114"/>
        <v>234.0677578427362</v>
      </c>
      <c r="Q160">
        <f t="shared" si="115"/>
        <v>251.9929973665958</v>
      </c>
      <c r="R160">
        <f t="shared" si="116"/>
        <v>251.97129740148299</v>
      </c>
      <c r="S160" s="5"/>
      <c r="T160" s="10">
        <f t="shared" si="106"/>
        <v>9.6762716839098317E-3</v>
      </c>
      <c r="U160" s="10">
        <f t="shared" si="107"/>
        <v>-2.9523608201410645E-2</v>
      </c>
      <c r="W160">
        <f t="shared" si="96"/>
        <v>1.079498865418989</v>
      </c>
      <c r="X160">
        <f t="shared" si="97"/>
        <v>1.1211433119766316</v>
      </c>
      <c r="Y160">
        <f t="shared" si="117"/>
        <v>1.0385775732533808</v>
      </c>
      <c r="AA160" s="3">
        <f t="shared" si="123"/>
        <v>9.3546742804446747E-2</v>
      </c>
      <c r="AB160" s="3">
        <f t="shared" si="124"/>
        <v>-3.9746836080920001E-2</v>
      </c>
      <c r="AD160" s="4">
        <f t="shared" si="129"/>
        <v>0.18535388434071098</v>
      </c>
      <c r="AE160" s="4">
        <f t="shared" si="129"/>
        <v>9.4700413538005179</v>
      </c>
      <c r="AF160" s="4">
        <f t="shared" si="129"/>
        <v>0.59947260605983654</v>
      </c>
      <c r="AG160" s="4">
        <f t="shared" si="129"/>
        <v>1.8804381325629782</v>
      </c>
      <c r="AH160" s="4">
        <f t="shared" si="129"/>
        <v>1.0737270140160682</v>
      </c>
      <c r="AI160" s="4">
        <f t="shared" si="129"/>
        <v>4.7855875180053298</v>
      </c>
      <c r="AJ160" s="4">
        <f t="shared" si="129"/>
        <v>0.64790728617023507</v>
      </c>
      <c r="AK160" s="5">
        <f t="shared" si="132"/>
        <v>6.3862227206809576</v>
      </c>
    </row>
    <row r="161" spans="1:37" x14ac:dyDescent="0.3">
      <c r="A161" t="s">
        <v>105</v>
      </c>
      <c r="B161">
        <v>1.1657969720580081E-2</v>
      </c>
      <c r="C161">
        <v>2508.1924902772125</v>
      </c>
      <c r="D161">
        <v>2459.5795662948808</v>
      </c>
      <c r="E161">
        <v>94225.802423896879</v>
      </c>
      <c r="F161">
        <v>97074.289579564633</v>
      </c>
      <c r="G161" s="6">
        <v>175.349237674531</v>
      </c>
      <c r="H161">
        <v>179.79999895306182</v>
      </c>
      <c r="I161" s="3">
        <f t="shared" si="105"/>
        <v>-2.4753956087022699E-2</v>
      </c>
      <c r="L161">
        <f t="shared" si="110"/>
        <v>110.39126993795696</v>
      </c>
      <c r="M161">
        <f t="shared" si="111"/>
        <v>245.97951581400417</v>
      </c>
      <c r="N161">
        <f t="shared" si="112"/>
        <v>222.71206983540077</v>
      </c>
      <c r="O161">
        <f t="shared" si="113"/>
        <v>225.21004486152876</v>
      </c>
      <c r="P161">
        <f t="shared" si="114"/>
        <v>234.48839913208315</v>
      </c>
      <c r="Q161">
        <f t="shared" si="115"/>
        <v>253.37475796474487</v>
      </c>
      <c r="R161">
        <f t="shared" si="116"/>
        <v>252.69022694621711</v>
      </c>
      <c r="S161" s="5"/>
      <c r="T161" s="10">
        <f t="shared" si="106"/>
        <v>1.9764729162863537E-2</v>
      </c>
      <c r="U161" s="10">
        <f t="shared" si="107"/>
        <v>-2.9343373698687336E-2</v>
      </c>
      <c r="W161">
        <f t="shared" si="96"/>
        <v>1.0922226669118849</v>
      </c>
      <c r="X161">
        <f t="shared" si="97"/>
        <v>1.1250597553076875</v>
      </c>
      <c r="Y161">
        <f t="shared" si="117"/>
        <v>1.0300644634016296</v>
      </c>
      <c r="AA161" s="3">
        <f t="shared" si="123"/>
        <v>0.10447321510594199</v>
      </c>
      <c r="AB161" s="3">
        <f t="shared" si="124"/>
        <v>-3.9568500211083157E-2</v>
      </c>
      <c r="AD161" s="4">
        <f t="shared" si="129"/>
        <v>0.12376481059686029</v>
      </c>
      <c r="AE161" s="4">
        <f t="shared" si="129"/>
        <v>9.2631887436083851</v>
      </c>
      <c r="AF161" s="4">
        <f t="shared" si="129"/>
        <v>1.2411546047892408</v>
      </c>
      <c r="AG161" s="4">
        <f t="shared" si="129"/>
        <v>6.5438216367324165</v>
      </c>
      <c r="AH161" s="4">
        <f t="shared" si="129"/>
        <v>3.8084944324278114</v>
      </c>
      <c r="AI161" s="4">
        <f t="shared" ref="AI161:AI168" si="137">(AVERAGE(Q158:Q161)/AVERAGE(Q154:Q157)-1)*100</f>
        <v>4.6624868045840318</v>
      </c>
      <c r="AJ161" s="4">
        <f t="shared" si="129"/>
        <v>2.3330841392716906</v>
      </c>
      <c r="AK161" s="5">
        <f t="shared" si="132"/>
        <v>0.99842205692568864</v>
      </c>
    </row>
    <row r="162" spans="1:37" x14ac:dyDescent="0.3">
      <c r="A162" t="s">
        <v>106</v>
      </c>
      <c r="B162">
        <v>1.165877699524274E-2</v>
      </c>
      <c r="C162">
        <v>2517.8640672818215</v>
      </c>
      <c r="D162">
        <v>2466.6663486617781</v>
      </c>
      <c r="E162">
        <v>96450.38</v>
      </c>
      <c r="F162">
        <v>97388.233971121561</v>
      </c>
      <c r="G162" s="6">
        <v>177.623306649743</v>
      </c>
      <c r="H162">
        <v>180.44160389242356</v>
      </c>
      <c r="I162" s="3">
        <f t="shared" si="105"/>
        <v>-1.561888822691236E-2</v>
      </c>
      <c r="L162">
        <f t="shared" si="110"/>
        <v>110.39891415709077</v>
      </c>
      <c r="M162">
        <f t="shared" si="111"/>
        <v>246.92801152873645</v>
      </c>
      <c r="N162">
        <f t="shared" si="112"/>
        <v>223.35376973851973</v>
      </c>
      <c r="O162">
        <f t="shared" si="113"/>
        <v>230.52703026069028</v>
      </c>
      <c r="P162">
        <f t="shared" si="114"/>
        <v>235.2467494441124</v>
      </c>
      <c r="Q162">
        <f t="shared" si="115"/>
        <v>256.66072421034073</v>
      </c>
      <c r="R162">
        <f t="shared" si="116"/>
        <v>253.59193606012792</v>
      </c>
      <c r="S162" s="5"/>
      <c r="T162" s="10">
        <f t="shared" si="106"/>
        <v>2.0755834548851437E-2</v>
      </c>
      <c r="U162" s="10">
        <f t="shared" si="107"/>
        <v>-9.6300541952496488E-3</v>
      </c>
      <c r="W162">
        <f t="shared" si="96"/>
        <v>1.0711455886517915</v>
      </c>
      <c r="X162">
        <f t="shared" si="97"/>
        <v>1.113364987698394</v>
      </c>
      <c r="Y162">
        <f t="shared" si="117"/>
        <v>1.0394151826734799</v>
      </c>
      <c r="AA162" s="3">
        <f t="shared" si="123"/>
        <v>0.1055466483409484</v>
      </c>
      <c r="AB162" s="3">
        <f t="shared" si="124"/>
        <v>-2.0062845478523328E-2</v>
      </c>
      <c r="AD162" s="4">
        <f t="shared" ref="AD162:AD167" si="138">(AVERAGE(L159:L162)/AVERAGE(L155:L158)-1)*100</f>
        <v>7.7412908383989176E-2</v>
      </c>
      <c r="AE162" s="4">
        <f t="shared" si="129"/>
        <v>4.6579865608646687</v>
      </c>
      <c r="AF162" s="4">
        <f t="shared" si="129"/>
        <v>1.602565984293336</v>
      </c>
      <c r="AG162" s="4">
        <f t="shared" si="129"/>
        <v>10.292834525621686</v>
      </c>
      <c r="AH162" s="4">
        <f t="shared" si="129"/>
        <v>5.8241360295936628</v>
      </c>
      <c r="AI162" s="4">
        <f t="shared" si="137"/>
        <v>2.6568720587835326</v>
      </c>
      <c r="AJ162" s="4">
        <f t="shared" si="129"/>
        <v>3.594690806649159</v>
      </c>
      <c r="AK162" s="5">
        <f t="shared" si="132"/>
        <v>-0.26088996197695991</v>
      </c>
    </row>
    <row r="163" spans="1:37" x14ac:dyDescent="0.3">
      <c r="A163" t="s">
        <v>107</v>
      </c>
      <c r="B163">
        <v>1.1660183389139279E-2</v>
      </c>
      <c r="C163">
        <v>2523.1989645806561</v>
      </c>
      <c r="D163">
        <v>2477.6192902552416</v>
      </c>
      <c r="E163">
        <v>97424.40400000001</v>
      </c>
      <c r="F163">
        <v>97723.386863875639</v>
      </c>
      <c r="G163" s="6">
        <v>179.68502892277701</v>
      </c>
      <c r="H163">
        <v>181.03387211068343</v>
      </c>
      <c r="I163" s="3">
        <f t="shared" si="105"/>
        <v>-7.4507779797238572E-3</v>
      </c>
      <c r="L163">
        <f t="shared" si="110"/>
        <v>110.41223153670261</v>
      </c>
      <c r="M163">
        <f t="shared" si="111"/>
        <v>247.45120720034924</v>
      </c>
      <c r="N163">
        <f t="shared" si="112"/>
        <v>224.34554586420168</v>
      </c>
      <c r="O163">
        <f t="shared" si="113"/>
        <v>232.85505488975485</v>
      </c>
      <c r="P163">
        <f t="shared" si="114"/>
        <v>236.05633008206266</v>
      </c>
      <c r="Q163">
        <f t="shared" si="115"/>
        <v>259.63985539362045</v>
      </c>
      <c r="R163">
        <f t="shared" si="116"/>
        <v>254.42430753597085</v>
      </c>
      <c r="S163" s="5"/>
      <c r="T163" s="10">
        <f t="shared" ref="T163:T173" si="139">(C163/D163)-1</f>
        <v>1.8396560966684739E-2</v>
      </c>
      <c r="U163" s="10">
        <f t="shared" ref="U163:U173" si="140">(E163/F163)-1</f>
        <v>-3.0594811894116836E-3</v>
      </c>
      <c r="W163">
        <f t="shared" si="96"/>
        <v>1.0626834247489492</v>
      </c>
      <c r="X163">
        <f t="shared" si="97"/>
        <v>1.1150277820532899</v>
      </c>
      <c r="Y163">
        <f t="shared" si="117"/>
        <v>1.0492567740168779</v>
      </c>
      <c r="AA163" s="3">
        <f t="shared" si="123"/>
        <v>0.10299139769921539</v>
      </c>
      <c r="AB163" s="3">
        <f t="shared" si="124"/>
        <v>-1.3561488443012415E-2</v>
      </c>
      <c r="AD163" s="4">
        <f t="shared" si="138"/>
        <v>4.880943943650351E-2</v>
      </c>
      <c r="AE163" s="4">
        <f t="shared" si="129"/>
        <v>3.7362442283171315</v>
      </c>
      <c r="AF163" s="4">
        <f t="shared" si="129"/>
        <v>1.6782516918937729</v>
      </c>
      <c r="AG163" s="4">
        <f t="shared" si="129"/>
        <v>9.1401575161589967</v>
      </c>
      <c r="AH163" s="4">
        <f t="shared" si="129"/>
        <v>4.2639870546506753</v>
      </c>
      <c r="AI163" s="4">
        <f t="shared" si="137"/>
        <v>2.6856703648214353</v>
      </c>
      <c r="AJ163" s="4">
        <f t="shared" si="129"/>
        <v>2.9771782387904455</v>
      </c>
      <c r="AK163" s="5">
        <f t="shared" ref="AK163:AK173" si="141">(AI163-AJ163)/AJ163</f>
        <v>-9.7914149099599335E-2</v>
      </c>
    </row>
    <row r="164" spans="1:37" x14ac:dyDescent="0.3">
      <c r="A164" t="s">
        <v>173</v>
      </c>
      <c r="B164">
        <v>1.1662337766673759E-2</v>
      </c>
      <c r="C164">
        <v>2505.5442965329657</v>
      </c>
      <c r="D164">
        <v>2491.8108628098848</v>
      </c>
      <c r="E164">
        <v>98477.592788048772</v>
      </c>
      <c r="F164">
        <v>97925.216443560435</v>
      </c>
      <c r="G164" s="6">
        <v>179.88599943558</v>
      </c>
      <c r="H164">
        <v>181.65617791385125</v>
      </c>
      <c r="I164" s="3">
        <f t="shared" si="105"/>
        <v>-9.744664335670096E-3</v>
      </c>
      <c r="J164">
        <f>AVERAGE(H161:H164)</f>
        <v>180.73291321750503</v>
      </c>
      <c r="K164" s="8">
        <f t="shared" ref="K164" si="142">AVERAGE(G161:G164)</f>
        <v>178.13589317065777</v>
      </c>
      <c r="L164">
        <f t="shared" si="110"/>
        <v>110.43263169879405</v>
      </c>
      <c r="M164">
        <f t="shared" si="111"/>
        <v>245.71980631502569</v>
      </c>
      <c r="N164">
        <f t="shared" si="112"/>
        <v>225.63057625767868</v>
      </c>
      <c r="O164">
        <f t="shared" si="113"/>
        <v>235.37229208065799</v>
      </c>
      <c r="P164">
        <f t="shared" si="114"/>
        <v>236.54386076853754</v>
      </c>
      <c r="Q164">
        <f t="shared" si="115"/>
        <v>259.93025217957069</v>
      </c>
      <c r="R164">
        <f t="shared" si="116"/>
        <v>255.29889371810691</v>
      </c>
      <c r="S164" s="5"/>
      <c r="T164" s="10">
        <f t="shared" si="139"/>
        <v>5.5114270220311123E-3</v>
      </c>
      <c r="U164" s="10">
        <f t="shared" si="140"/>
        <v>5.6407977898798034E-3</v>
      </c>
      <c r="W164">
        <f t="shared" si="96"/>
        <v>1.0439623293927129</v>
      </c>
      <c r="X164">
        <f t="shared" si="97"/>
        <v>1.1043366654665414</v>
      </c>
      <c r="Y164">
        <f t="shared" si="117"/>
        <v>1.0578319105718585</v>
      </c>
      <c r="AA164" s="3">
        <f t="shared" si="123"/>
        <v>8.9035938260443759E-2</v>
      </c>
      <c r="AB164" s="3">
        <f t="shared" si="124"/>
        <v>-4.9528602605584116E-3</v>
      </c>
      <c r="AD164" s="4">
        <f t="shared" si="138"/>
        <v>3.756680113291555E-2</v>
      </c>
      <c r="AE164" s="4">
        <f t="shared" si="129"/>
        <v>3.2367935885426746</v>
      </c>
      <c r="AF164" s="4">
        <f t="shared" si="129"/>
        <v>1.6320732796788029</v>
      </c>
      <c r="AG164" s="4">
        <f t="shared" si="129"/>
        <v>7.818800666281267</v>
      </c>
      <c r="AH164" s="4">
        <f t="shared" si="129"/>
        <v>3.0611403217736699</v>
      </c>
      <c r="AI164" s="4">
        <f t="shared" si="137"/>
        <v>3.0319091788327812</v>
      </c>
      <c r="AJ164" s="4">
        <f t="shared" si="129"/>
        <v>2.4080240548650433</v>
      </c>
      <c r="AK164" s="5">
        <f t="shared" si="141"/>
        <v>0.25908591847630164</v>
      </c>
    </row>
    <row r="165" spans="1:37" x14ac:dyDescent="0.3">
      <c r="A165" t="s">
        <v>174</v>
      </c>
      <c r="B165">
        <v>1.1665264168702271E-2</v>
      </c>
      <c r="C165">
        <v>2512.9563517094575</v>
      </c>
      <c r="D165">
        <v>2503.2962172890789</v>
      </c>
      <c r="E165">
        <v>96800.024202937246</v>
      </c>
      <c r="F165">
        <v>97204.466223192183</v>
      </c>
      <c r="G165" s="6">
        <v>182.984618231886</v>
      </c>
      <c r="H165">
        <v>181.54957033991192</v>
      </c>
      <c r="I165" s="3">
        <f t="shared" si="105"/>
        <v>7.9044411357584912E-3</v>
      </c>
      <c r="L165">
        <f t="shared" si="110"/>
        <v>110.46034229026232</v>
      </c>
      <c r="M165">
        <f t="shared" si="111"/>
        <v>246.44670975268755</v>
      </c>
      <c r="N165">
        <f t="shared" si="112"/>
        <v>226.6705617510969</v>
      </c>
      <c r="O165">
        <f t="shared" si="113"/>
        <v>231.36271841195506</v>
      </c>
      <c r="P165">
        <f t="shared" si="114"/>
        <v>234.80284812677388</v>
      </c>
      <c r="Q165">
        <f t="shared" si="115"/>
        <v>264.40766992002477</v>
      </c>
      <c r="R165">
        <f t="shared" si="116"/>
        <v>255.14906784374776</v>
      </c>
      <c r="S165" s="5"/>
      <c r="T165" s="10">
        <f t="shared" si="139"/>
        <v>3.8589657722729598E-3</v>
      </c>
      <c r="U165" s="10">
        <f t="shared" si="140"/>
        <v>-4.1607349535389693E-3</v>
      </c>
      <c r="W165">
        <f t="shared" si="96"/>
        <v>1.0651962919707512</v>
      </c>
      <c r="X165">
        <f t="shared" si="97"/>
        <v>1.142827469070584</v>
      </c>
      <c r="Y165">
        <f t="shared" si="117"/>
        <v>1.0728796914568723</v>
      </c>
      <c r="AA165" s="3">
        <f t="shared" si="123"/>
        <v>8.7246212515706079E-2</v>
      </c>
      <c r="AB165" s="3">
        <f t="shared" si="124"/>
        <v>-1.4651141339484308E-2</v>
      </c>
      <c r="AD165" s="4">
        <f t="shared" si="138"/>
        <v>4.1048772974527914E-2</v>
      </c>
      <c r="AE165" s="4">
        <f t="shared" si="129"/>
        <v>2.3945861269730306</v>
      </c>
      <c r="AF165" s="4">
        <f t="shared" si="129"/>
        <v>1.6109841208863385</v>
      </c>
      <c r="AG165" s="4">
        <f t="shared" si="129"/>
        <v>5.9595545881053091</v>
      </c>
      <c r="AH165" s="4">
        <f t="shared" si="129"/>
        <v>1.7645574531811148</v>
      </c>
      <c r="AI165" s="4">
        <f t="shared" si="137"/>
        <v>3.7751175051568886</v>
      </c>
      <c r="AJ165" s="4">
        <f t="shared" si="129"/>
        <v>1.7404131817153612</v>
      </c>
      <c r="AK165" s="5">
        <f t="shared" si="141"/>
        <v>1.1690926871951814</v>
      </c>
    </row>
    <row r="166" spans="1:37" x14ac:dyDescent="0.3">
      <c r="A166" t="s">
        <v>178</v>
      </c>
      <c r="B166">
        <v>1.166885511349477E-2</v>
      </c>
      <c r="C166">
        <v>2543.6182388396442</v>
      </c>
      <c r="D166">
        <v>2510.2961028588752</v>
      </c>
      <c r="E166">
        <v>97064.60000000002</v>
      </c>
      <c r="F166">
        <v>96625.276187969852</v>
      </c>
      <c r="G166" s="6">
        <v>183.95194146354501</v>
      </c>
      <c r="H166">
        <v>181.48040640530058</v>
      </c>
      <c r="I166" s="3">
        <f t="shared" si="105"/>
        <v>1.3618743241762104E-2</v>
      </c>
      <c r="L166">
        <f t="shared" si="110"/>
        <v>110.4943455485845</v>
      </c>
      <c r="M166">
        <f t="shared" si="111"/>
        <v>249.45373420534165</v>
      </c>
      <c r="N166">
        <f t="shared" si="112"/>
        <v>227.3043932502782</v>
      </c>
      <c r="O166">
        <f t="shared" si="113"/>
        <v>231.99508370461373</v>
      </c>
      <c r="P166">
        <f t="shared" si="114"/>
        <v>233.40378206365094</v>
      </c>
      <c r="Q166">
        <f t="shared" si="115"/>
        <v>265.80542501121141</v>
      </c>
      <c r="R166">
        <f t="shared" si="116"/>
        <v>255.05186511607704</v>
      </c>
      <c r="S166" s="5"/>
      <c r="T166" s="10">
        <f t="shared" si="139"/>
        <v>1.3274185440840913E-2</v>
      </c>
      <c r="U166" s="10">
        <f t="shared" si="140"/>
        <v>4.5466758736660839E-3</v>
      </c>
      <c r="W166">
        <f t="shared" si="96"/>
        <v>1.0752543985930194</v>
      </c>
      <c r="X166">
        <f t="shared" si="97"/>
        <v>1.1457373180788886</v>
      </c>
      <c r="Y166">
        <f t="shared" si="117"/>
        <v>1.0655499941019508</v>
      </c>
      <c r="AA166" s="3">
        <f t="shared" si="123"/>
        <v>9.7443523366816054E-2</v>
      </c>
      <c r="AB166" s="3">
        <f t="shared" si="124"/>
        <v>-6.0354564376897679E-3</v>
      </c>
      <c r="AD166" s="4">
        <f t="shared" si="138"/>
        <v>5.5105067126359764E-2</v>
      </c>
      <c r="AE166" s="4">
        <f t="shared" si="129"/>
        <v>1.4839537917207934</v>
      </c>
      <c r="AF166" s="4">
        <f t="shared" si="129"/>
        <v>1.684624066627638</v>
      </c>
      <c r="AG166" s="4">
        <f t="shared" si="129"/>
        <v>3.6808719279912472</v>
      </c>
      <c r="AH166" s="4">
        <f t="shared" si="129"/>
        <v>0.61653282481770599</v>
      </c>
      <c r="AI166" s="4">
        <f t="shared" si="137"/>
        <v>3.824598651918043</v>
      </c>
      <c r="AJ166" s="4">
        <f t="shared" si="129"/>
        <v>1.166944941714787</v>
      </c>
      <c r="AK166" s="5">
        <f t="shared" si="141"/>
        <v>2.2774456747701581</v>
      </c>
    </row>
    <row r="167" spans="1:37" x14ac:dyDescent="0.3">
      <c r="A167" t="s">
        <v>180</v>
      </c>
      <c r="B167">
        <v>1.1673045037300069E-2</v>
      </c>
      <c r="C167">
        <v>2540.1211830932721</v>
      </c>
      <c r="D167">
        <v>2516.560597156014</v>
      </c>
      <c r="E167">
        <v>97918.300999999992</v>
      </c>
      <c r="F167">
        <v>97162.898845197473</v>
      </c>
      <c r="G167" s="6">
        <v>183.77495275359499</v>
      </c>
      <c r="H167">
        <v>182.30428167364914</v>
      </c>
      <c r="I167" s="3">
        <f t="shared" si="105"/>
        <v>8.0671230891798656E-3</v>
      </c>
      <c r="L167">
        <f t="shared" si="110"/>
        <v>110.53402063960776</v>
      </c>
      <c r="M167">
        <f t="shared" si="111"/>
        <v>249.11077644488196</v>
      </c>
      <c r="N167">
        <f t="shared" si="112"/>
        <v>227.87163592480141</v>
      </c>
      <c r="O167">
        <f t="shared" si="113"/>
        <v>234.03552311253074</v>
      </c>
      <c r="P167">
        <f t="shared" si="114"/>
        <v>234.70243979039242</v>
      </c>
      <c r="Q167">
        <f t="shared" si="115"/>
        <v>265.54968126153329</v>
      </c>
      <c r="R167">
        <f t="shared" si="116"/>
        <v>256.20973624926165</v>
      </c>
      <c r="S167" s="5"/>
      <c r="T167" s="10">
        <f t="shared" si="139"/>
        <v>9.3622168144427143E-3</v>
      </c>
      <c r="U167" s="10">
        <f t="shared" si="140"/>
        <v>7.7745946629901308E-3</v>
      </c>
      <c r="W167">
        <f t="shared" si="96"/>
        <v>1.064414380910468</v>
      </c>
      <c r="X167">
        <f t="shared" si="97"/>
        <v>1.1346554477281199</v>
      </c>
      <c r="Y167">
        <f>Q167/M167</f>
        <v>1.0659903399252926</v>
      </c>
      <c r="AA167" s="3">
        <f t="shared" si="123"/>
        <v>9.3206600434858622E-2</v>
      </c>
      <c r="AB167" s="3">
        <f t="shared" si="124"/>
        <v>-2.8415413084639241E-3</v>
      </c>
      <c r="AD167" s="4">
        <f t="shared" si="138"/>
        <v>7.5313993476933128E-2</v>
      </c>
      <c r="AE167" s="4">
        <f t="shared" ref="AE167:AJ172" si="143">(AVERAGE(M164:M167)/AVERAGE(M160:M163)-1)*100</f>
        <v>0.78733941533746243</v>
      </c>
      <c r="AF167" s="4">
        <f t="shared" si="143"/>
        <v>1.702233973286793</v>
      </c>
      <c r="AG167" s="4">
        <f t="shared" si="143"/>
        <v>2.1250391975119909</v>
      </c>
      <c r="AH167" s="4">
        <f t="shared" si="143"/>
        <v>-4.3230489828705032E-2</v>
      </c>
      <c r="AI167" s="4">
        <f t="shared" si="137"/>
        <v>3.330307133302024</v>
      </c>
      <c r="AJ167" s="4">
        <f t="shared" si="143"/>
        <v>0.89187254517624215</v>
      </c>
      <c r="AK167" s="5">
        <f t="shared" si="141"/>
        <v>2.734061723633308</v>
      </c>
    </row>
    <row r="168" spans="1:37" x14ac:dyDescent="0.3">
      <c r="A168" t="s">
        <v>181</v>
      </c>
      <c r="B168">
        <v>1.1677792256642649E-2</v>
      </c>
      <c r="C168">
        <v>2571.1750944683699</v>
      </c>
      <c r="D168">
        <v>2518.9077273460566</v>
      </c>
      <c r="E168">
        <v>99070.887999999992</v>
      </c>
      <c r="F168">
        <v>97994.62897453137</v>
      </c>
      <c r="G168">
        <v>184.84832520680899</v>
      </c>
      <c r="H168">
        <v>183.38574659971812</v>
      </c>
      <c r="I168" s="3">
        <f t="shared" ref="I168:I175" si="144">(G168-H168)/H168</f>
        <v>7.9754213956621869E-3</v>
      </c>
      <c r="J168">
        <f>AVERAGE(H165:H168)</f>
        <v>182.18000125464494</v>
      </c>
      <c r="K168" s="8">
        <f>AVERAGE(G165:G168)</f>
        <v>183.88995941395876</v>
      </c>
      <c r="L168">
        <f>B168/AVERAGE(B$5:B$8)*100</f>
        <v>110.57897285551344</v>
      </c>
      <c r="M168">
        <f>C168/AVERAGE(C$5:C$8)*100</f>
        <v>252.15624688376894</v>
      </c>
      <c r="N168">
        <f t="shared" si="112"/>
        <v>228.08416583436846</v>
      </c>
      <c r="O168">
        <f t="shared" si="113"/>
        <v>236.79033297670213</v>
      </c>
      <c r="P168">
        <f t="shared" si="114"/>
        <v>236.7115306359924</v>
      </c>
      <c r="Q168">
        <f t="shared" si="115"/>
        <v>267.10067452016341</v>
      </c>
      <c r="R168">
        <f t="shared" si="116"/>
        <v>257.72962289661405</v>
      </c>
      <c r="S168" s="5"/>
      <c r="T168" s="10">
        <f t="shared" si="139"/>
        <v>2.0750012616532976E-2</v>
      </c>
      <c r="U168" s="10">
        <f t="shared" si="140"/>
        <v>1.0982836883318692E-2</v>
      </c>
      <c r="W168">
        <f t="shared" si="96"/>
        <v>1.064892488278137</v>
      </c>
      <c r="X168">
        <f t="shared" si="97"/>
        <v>1.1280049787608666</v>
      </c>
      <c r="Y168">
        <f t="shared" si="117"/>
        <v>1.059266537399262</v>
      </c>
      <c r="AA168" s="3">
        <f t="shared" si="123"/>
        <v>0.10554034279995261</v>
      </c>
      <c r="AB168" s="3">
        <f t="shared" si="124"/>
        <v>3.3290452939915838E-4</v>
      </c>
      <c r="AD168" s="4">
        <f t="shared" ref="AD168:AD173" si="145">(AVERAGE(L165:L168)/AVERAGE(L161:L164)-1)*100</f>
        <v>9.7961881883845692E-2</v>
      </c>
      <c r="AE168" s="4">
        <f t="shared" si="143"/>
        <v>1.1245479917770584</v>
      </c>
      <c r="AF168" s="4">
        <f t="shared" si="143"/>
        <v>1.5500161441612592</v>
      </c>
      <c r="AG168" s="4">
        <f t="shared" si="143"/>
        <v>1.1060205207928719</v>
      </c>
      <c r="AH168" s="4">
        <f t="shared" si="143"/>
        <v>-0.2880862784619298</v>
      </c>
      <c r="AI168" s="4">
        <f t="shared" si="137"/>
        <v>3.2301554396948484</v>
      </c>
      <c r="AJ168" s="4">
        <f t="shared" si="143"/>
        <v>0.80067764713027678</v>
      </c>
      <c r="AK168" s="5">
        <f>(AI168-AJ168)/AJ168</f>
        <v>3.0342770293039987</v>
      </c>
    </row>
    <row r="169" spans="1:37" x14ac:dyDescent="0.3">
      <c r="A169" t="s">
        <v>182</v>
      </c>
      <c r="B169">
        <v>1.168304238248276E-2</v>
      </c>
      <c r="C169">
        <v>2602.4014441117256</v>
      </c>
      <c r="D169">
        <v>2524.0664782447275</v>
      </c>
      <c r="E169">
        <v>98724.873211864164</v>
      </c>
      <c r="F169">
        <v>98185.763949289176</v>
      </c>
      <c r="G169">
        <v>187.599570170601</v>
      </c>
      <c r="H169">
        <v>183.73265184202322</v>
      </c>
      <c r="I169" s="3">
        <f t="shared" si="144"/>
        <v>2.1046440520015086E-2</v>
      </c>
      <c r="L169">
        <f>B169/AVERAGE(B$5:B$8)*100</f>
        <v>110.62868717736494</v>
      </c>
      <c r="M169">
        <f>C169/AVERAGE(C$5:C$8)*100</f>
        <v>255.21862841775663</v>
      </c>
      <c r="N169">
        <f t="shared" si="112"/>
        <v>228.55128472987096</v>
      </c>
      <c r="O169">
        <f t="shared" si="113"/>
        <v>235.96331952651943</v>
      </c>
      <c r="P169">
        <f t="shared" si="114"/>
        <v>237.17322790355135</v>
      </c>
      <c r="Q169">
        <f t="shared" si="115"/>
        <v>271.07614676086069</v>
      </c>
      <c r="R169">
        <f t="shared" si="116"/>
        <v>258.21716218981396</v>
      </c>
      <c r="S169" s="5"/>
      <c r="T169" s="10">
        <f t="shared" si="139"/>
        <v>3.103522293971972E-2</v>
      </c>
      <c r="U169" s="10">
        <f t="shared" si="140"/>
        <v>5.4907070117968804E-3</v>
      </c>
      <c r="W169">
        <f t="shared" si="96"/>
        <v>1.0816029751144145</v>
      </c>
      <c r="X169">
        <f t="shared" si="97"/>
        <v>1.1488062945749287</v>
      </c>
      <c r="Y169">
        <f t="shared" ref="Y169:Y174" si="146">Q169/M169</f>
        <v>1.0621330756356373</v>
      </c>
      <c r="AA169" s="3">
        <f t="shared" si="123"/>
        <v>0.1166799115542243</v>
      </c>
      <c r="AB169" s="3">
        <f t="shared" si="124"/>
        <v>-5.1013699468809293E-3</v>
      </c>
      <c r="AD169" s="4">
        <f t="shared" si="145"/>
        <v>0.12042145737802823</v>
      </c>
      <c r="AE169" s="4">
        <f t="shared" ref="AE169:AE174" si="147">(AVERAGE(M166:M169)/AVERAGE(M162:M165)-1)*100</f>
        <v>1.9658136942779292</v>
      </c>
      <c r="AF169" s="4">
        <f t="shared" si="143"/>
        <v>1.3123355749907972</v>
      </c>
      <c r="AG169" s="4">
        <f t="shared" si="143"/>
        <v>0.93183575679958164</v>
      </c>
      <c r="AH169" s="4">
        <f t="shared" si="143"/>
        <v>-6.9888948790031158E-2</v>
      </c>
      <c r="AI169" s="4">
        <f t="shared" ref="AI169:AI174" si="148">(AVERAGE(Q166:Q169)/AVERAGE(Q162:Q165)-1)*100</f>
        <v>2.7765094029206905</v>
      </c>
      <c r="AJ169" s="4">
        <f t="shared" si="143"/>
        <v>0.85856540166349138</v>
      </c>
      <c r="AK169" s="5">
        <f>(AI169-AJ169)/AJ169</f>
        <v>2.2338938857088069</v>
      </c>
    </row>
    <row r="170" spans="1:37" x14ac:dyDescent="0.3">
      <c r="A170" t="s">
        <v>183</v>
      </c>
      <c r="B170">
        <v>1.1688681040700911E-2</v>
      </c>
      <c r="C170">
        <v>2615.2493547931676</v>
      </c>
      <c r="D170">
        <v>2533.6036470128297</v>
      </c>
      <c r="E170">
        <v>99870.232000000018</v>
      </c>
      <c r="F170">
        <v>98267.602659942087</v>
      </c>
      <c r="G170">
        <v>189.77563778186001</v>
      </c>
      <c r="H170">
        <v>184.08613642768321</v>
      </c>
      <c r="I170" s="3">
        <f t="shared" si="144"/>
        <v>3.0906734556906047E-2</v>
      </c>
      <c r="L170">
        <f t="shared" ref="L170:L171" si="149">B170/AVERAGE(B$5:B$8)*100</f>
        <v>110.68208057744803</v>
      </c>
      <c r="M170">
        <f t="shared" si="111"/>
        <v>256.47862854170779</v>
      </c>
      <c r="N170">
        <f t="shared" si="112"/>
        <v>229.41486427241583</v>
      </c>
      <c r="O170">
        <f t="shared" si="113"/>
        <v>238.700853168294</v>
      </c>
      <c r="P170">
        <f t="shared" si="114"/>
        <v>237.37091390600523</v>
      </c>
      <c r="Q170">
        <f t="shared" si="115"/>
        <v>274.22050376879395</v>
      </c>
      <c r="R170">
        <f t="shared" si="116"/>
        <v>258.71394806685799</v>
      </c>
      <c r="S170" s="5"/>
      <c r="T170" s="10">
        <f t="shared" si="139"/>
        <v>3.222513035004515E-2</v>
      </c>
      <c r="U170" s="10">
        <f t="shared" si="140"/>
        <v>1.6308827087233135E-2</v>
      </c>
      <c r="W170">
        <f t="shared" si="96"/>
        <v>1.0744772175610102</v>
      </c>
      <c r="X170">
        <f t="shared" si="97"/>
        <v>1.1488040370574508</v>
      </c>
      <c r="Y170">
        <f t="shared" si="146"/>
        <v>1.0691748678163298</v>
      </c>
      <c r="AA170" s="3">
        <f t="shared" si="123"/>
        <v>0.11796866064073086</v>
      </c>
      <c r="AB170" s="3">
        <f t="shared" si="124"/>
        <v>5.602789492630933E-3</v>
      </c>
      <c r="AD170" s="4">
        <f t="shared" si="145"/>
        <v>0.14128809639410989</v>
      </c>
      <c r="AE170" s="4">
        <f t="shared" si="147"/>
        <v>2.4156821667613126</v>
      </c>
      <c r="AF170" s="4">
        <f t="shared" si="143"/>
        <v>1.1030324417481197</v>
      </c>
      <c r="AG170" s="4">
        <f t="shared" si="143"/>
        <v>1.4926042681865814</v>
      </c>
      <c r="AH170" s="4">
        <f t="shared" si="143"/>
        <v>0.54753973713925763</v>
      </c>
      <c r="AI170" s="4">
        <f t="shared" si="148"/>
        <v>2.6828209614837339</v>
      </c>
      <c r="AJ170" s="4">
        <f t="shared" si="143"/>
        <v>1.0732499429559894</v>
      </c>
      <c r="AK170" s="5">
        <f>(AI170-AJ170)/AJ170</f>
        <v>1.4997168451689804</v>
      </c>
    </row>
    <row r="171" spans="1:37" x14ac:dyDescent="0.3">
      <c r="A171" t="s">
        <v>184</v>
      </c>
      <c r="B171">
        <v>1.169460690663906E-2</v>
      </c>
      <c r="C171">
        <v>2641.8488203914512</v>
      </c>
      <c r="D171">
        <v>2545.7691400926669</v>
      </c>
      <c r="E171">
        <v>101005.632</v>
      </c>
      <c r="F171">
        <v>98866.613399073161</v>
      </c>
      <c r="G171">
        <v>191.34783274707499</v>
      </c>
      <c r="H171">
        <v>185.08865312201266</v>
      </c>
      <c r="I171" s="3">
        <f t="shared" si="144"/>
        <v>3.3817197972347904E-2</v>
      </c>
      <c r="L171">
        <f t="shared" si="149"/>
        <v>110.73819359558701</v>
      </c>
      <c r="M171">
        <f t="shared" ref="M171:M176" si="150">C171/AVERAGE(C$5:C$8)*100</f>
        <v>259.08724956825984</v>
      </c>
      <c r="N171">
        <f t="shared" si="112"/>
        <v>230.51643552528657</v>
      </c>
      <c r="O171">
        <f t="shared" si="113"/>
        <v>241.41458420966453</v>
      </c>
      <c r="P171">
        <f t="shared" si="114"/>
        <v>238.81785799274661</v>
      </c>
      <c r="Q171">
        <f t="shared" si="115"/>
        <v>276.49228164514909</v>
      </c>
      <c r="R171">
        <f t="shared" si="116"/>
        <v>260.12288117299005</v>
      </c>
      <c r="S171" s="5"/>
      <c r="T171" s="10">
        <f t="shared" si="139"/>
        <v>3.7740924259647146E-2</v>
      </c>
      <c r="U171" s="10">
        <f t="shared" si="140"/>
        <v>2.1635398719411336E-2</v>
      </c>
      <c r="W171">
        <f t="shared" si="96"/>
        <v>1.0732046301860823</v>
      </c>
      <c r="X171">
        <f t="shared" si="97"/>
        <v>1.1453006559248309</v>
      </c>
      <c r="Y171">
        <f t="shared" si="146"/>
        <v>1.0671782656456186</v>
      </c>
      <c r="AA171" s="3">
        <f t="shared" si="123"/>
        <v>0.12394263332186206</v>
      </c>
      <c r="AB171" s="3">
        <f t="shared" si="124"/>
        <v>1.0873249759223436E-2</v>
      </c>
      <c r="AD171" s="4">
        <f t="shared" si="145"/>
        <v>0.15989135722236369</v>
      </c>
      <c r="AE171" s="4">
        <f t="shared" si="147"/>
        <v>3.2511070941484199</v>
      </c>
      <c r="AF171" s="4">
        <f>(AVERAGE(N168:N171)/AVERAGE(N164:N167)-1)*100</f>
        <v>1.0016321629660263</v>
      </c>
      <c r="AG171" s="4">
        <f>(AVERAGE(O168:O171)/AVERAGE(O164:O167)-1)*100</f>
        <v>2.1552544603224311</v>
      </c>
      <c r="AH171" s="4">
        <f>(AVERAGE(P168:P171)/AVERAGE(P164:P167)-1)*100</f>
        <v>1.1305089740333507</v>
      </c>
      <c r="AI171" s="4">
        <f t="shared" si="148"/>
        <v>3.1445294636272436</v>
      </c>
      <c r="AJ171" s="4">
        <f>(AVERAGE(R168:R171)/AVERAGE(R164:R167)-1)*100</f>
        <v>1.279625039588117</v>
      </c>
      <c r="AK171" s="5">
        <f>(AI171-AJ171)/AJ171</f>
        <v>1.4573835040297414</v>
      </c>
    </row>
    <row r="172" spans="1:37" x14ac:dyDescent="0.3">
      <c r="A172" t="s">
        <v>185</v>
      </c>
      <c r="B172">
        <v>1.170075238221523E-2</v>
      </c>
      <c r="C172">
        <v>2645.7880461801537</v>
      </c>
      <c r="D172">
        <v>2560.0657901195723</v>
      </c>
      <c r="E172">
        <v>101788.00799999999</v>
      </c>
      <c r="F172">
        <v>99433.914531340997</v>
      </c>
      <c r="G172" s="7">
        <v>191.84441274089599</v>
      </c>
      <c r="H172" s="9">
        <v>186.16179852440439</v>
      </c>
      <c r="I172" s="3">
        <f t="shared" si="144"/>
        <v>3.0525135992101264E-2</v>
      </c>
      <c r="J172">
        <f t="shared" ref="J172" si="151">AVERAGE(H169:H172)</f>
        <v>184.76730997903087</v>
      </c>
      <c r="K172" s="8">
        <f t="shared" ref="K172" si="152">AVERAGE(G169:G172)</f>
        <v>190.141863360108</v>
      </c>
      <c r="L172">
        <f>B172/AVERAGE(B$5:B$8)*100</f>
        <v>110.79638613420961</v>
      </c>
      <c r="M172">
        <f t="shared" si="150"/>
        <v>259.47357113486333</v>
      </c>
      <c r="N172">
        <f t="shared" ref="N172:R173" si="153">D172/AVERAGE(D$5:D$8)*100</f>
        <v>231.81098056169736</v>
      </c>
      <c r="O172">
        <f t="shared" si="153"/>
        <v>243.2845490125739</v>
      </c>
      <c r="P172">
        <f t="shared" si="153"/>
        <v>240.18820574298454</v>
      </c>
      <c r="Q172" s="14">
        <f t="shared" si="153"/>
        <v>277.20982588664771</v>
      </c>
      <c r="R172" s="15">
        <f t="shared" si="153"/>
        <v>261.6310755937667</v>
      </c>
      <c r="S172" s="5"/>
      <c r="T172" s="10">
        <f t="shared" si="139"/>
        <v>3.348439574928963E-2</v>
      </c>
      <c r="U172" s="10">
        <f t="shared" si="140"/>
        <v>2.3674955167504619E-2</v>
      </c>
      <c r="W172">
        <f t="shared" si="96"/>
        <v>1.0665435687880562</v>
      </c>
      <c r="X172">
        <f t="shared" si="97"/>
        <v>1.1394469028623779</v>
      </c>
      <c r="Y172" s="14">
        <f t="shared" si="146"/>
        <v>1.0683547641257298</v>
      </c>
      <c r="AA172" s="3">
        <f t="shared" si="123"/>
        <v>0.11933252905508285</v>
      </c>
      <c r="AB172" s="3">
        <f t="shared" si="124"/>
        <v>1.2891321037231229E-2</v>
      </c>
      <c r="AD172" s="4">
        <f t="shared" si="145"/>
        <v>0.17591563090404438</v>
      </c>
      <c r="AE172" s="4">
        <f t="shared" si="147"/>
        <v>3.3184606860418242</v>
      </c>
      <c r="AF172" s="4">
        <f t="shared" si="143"/>
        <v>1.1388568033043001</v>
      </c>
      <c r="AG172" s="4">
        <f t="shared" si="143"/>
        <v>2.6953637531628605</v>
      </c>
      <c r="AH172" s="4">
        <f t="shared" si="143"/>
        <v>1.4824712143746366</v>
      </c>
      <c r="AI172" s="4">
        <f t="shared" si="148"/>
        <v>3.3998071270848751</v>
      </c>
      <c r="AJ172" s="4">
        <f t="shared" si="143"/>
        <v>1.4201936033414686</v>
      </c>
      <c r="AK172" s="5">
        <f t="shared" si="141"/>
        <v>1.393903985404328</v>
      </c>
    </row>
    <row r="173" spans="1:37" x14ac:dyDescent="0.3">
      <c r="A173" t="s">
        <v>189</v>
      </c>
      <c r="B173">
        <v>1.1707061847617609E-2</v>
      </c>
      <c r="C173">
        <v>2662.2021404087163</v>
      </c>
      <c r="D173">
        <v>2576.1981946676001</v>
      </c>
      <c r="E173">
        <v>101112.49073793461</v>
      </c>
      <c r="F173">
        <v>99632.395669970123</v>
      </c>
      <c r="G173" s="13">
        <v>193.23518115638001</v>
      </c>
      <c r="H173" s="12">
        <v>186.97078970654704</v>
      </c>
      <c r="I173" s="3">
        <f t="shared" si="144"/>
        <v>3.350465310471764E-2</v>
      </c>
      <c r="L173">
        <f>B173/AVERAGE(B$5:B$8)*100</f>
        <v>110.85613151999225</v>
      </c>
      <c r="M173">
        <f t="shared" si="150"/>
        <v>261.08330841241218</v>
      </c>
      <c r="N173">
        <f t="shared" si="153"/>
        <v>233.27175103545997</v>
      </c>
      <c r="O173">
        <f t="shared" si="153"/>
        <v>241.66998836165928</v>
      </c>
      <c r="P173">
        <f t="shared" si="153"/>
        <v>240.6676480820079</v>
      </c>
      <c r="Q173">
        <f t="shared" si="153"/>
        <v>279.21944745861225</v>
      </c>
      <c r="R173">
        <f t="shared" si="153"/>
        <v>262.76802868944765</v>
      </c>
      <c r="S173" s="3"/>
      <c r="T173" s="10">
        <f t="shared" si="139"/>
        <v>3.3384056366134063E-2</v>
      </c>
      <c r="U173" s="10">
        <f t="shared" si="140"/>
        <v>1.4855560362788678E-2</v>
      </c>
      <c r="W173">
        <f t="shared" si="96"/>
        <v>1.0803298753906541</v>
      </c>
      <c r="X173">
        <f t="shared" si="97"/>
        <v>1.1553749365053976</v>
      </c>
      <c r="Y173">
        <f>Q173/M173</f>
        <v>1.0694649503121505</v>
      </c>
      <c r="AA173" s="3">
        <f t="shared" si="123"/>
        <v>0.1192238548109692</v>
      </c>
      <c r="AB173" s="3">
        <f t="shared" si="124"/>
        <v>4.16483182363514E-3</v>
      </c>
      <c r="AD173" s="4">
        <f t="shared" si="145"/>
        <v>0.1892124468728662</v>
      </c>
      <c r="AE173" s="4">
        <f t="shared" si="147"/>
        <v>3.0005159482781707</v>
      </c>
      <c r="AF173" s="4">
        <f t="shared" ref="AF173" si="154">(AVERAGE(N170:N173)/AVERAGE(N166:N169)-1)*100</f>
        <v>1.4479475142509912</v>
      </c>
      <c r="AG173" s="4">
        <f t="shared" ref="AG173" si="155">(AVERAGE(O170:O173)/AVERAGE(O166:O169)-1)*100</f>
        <v>2.7999740271375195</v>
      </c>
      <c r="AH173" s="4">
        <f t="shared" ref="AH173" si="156">(AVERAGE(P170:P173)/AVERAGE(P166:P169)-1)*100</f>
        <v>1.5980668226639905</v>
      </c>
      <c r="AI173" s="4">
        <f t="shared" si="148"/>
        <v>3.5165038309287189</v>
      </c>
      <c r="AJ173" s="4">
        <f t="shared" ref="AJ173" si="157">(AVERAGE(R170:R173)/AVERAGE(R166:R169)-1)*100</f>
        <v>1.560301423030519</v>
      </c>
      <c r="AK173" s="5">
        <f t="shared" si="141"/>
        <v>1.2537336562179993</v>
      </c>
    </row>
    <row r="174" spans="1:37" x14ac:dyDescent="0.3">
      <c r="A174" t="s">
        <v>190</v>
      </c>
      <c r="B174">
        <v>1.171347311103676E-2</v>
      </c>
      <c r="C174">
        <v>2711.5928975299071</v>
      </c>
      <c r="D174">
        <v>2594.9881522839578</v>
      </c>
      <c r="E174">
        <v>102271.99799999999</v>
      </c>
      <c r="F174">
        <v>99507.340463710716</v>
      </c>
      <c r="G174">
        <v>194.259377116172</v>
      </c>
      <c r="H174">
        <v>187.5438728944811</v>
      </c>
      <c r="I174" s="3">
        <f t="shared" si="144"/>
        <v>3.5807643929105001E-2</v>
      </c>
      <c r="L174">
        <f>B174/AVERAGE(B$5:B$8)*100</f>
        <v>110.9168408482638</v>
      </c>
      <c r="M174">
        <f t="shared" si="150"/>
        <v>265.92708119677883</v>
      </c>
      <c r="N174">
        <f t="shared" ref="N174" si="158">D174/AVERAGE(D$5:D$8)*100</f>
        <v>234.97315984947215</v>
      </c>
      <c r="O174">
        <f t="shared" ref="O174" si="159">E174/AVERAGE(E$5:E$8)*100</f>
        <v>244.44133841429397</v>
      </c>
      <c r="P174">
        <f t="shared" ref="P174:R175" si="160">F174/AVERAGE(F$5:F$8)*100</f>
        <v>240.36557020695048</v>
      </c>
      <c r="Q174">
        <f t="shared" si="160"/>
        <v>280.69938205577563</v>
      </c>
      <c r="R174">
        <f t="shared" si="160"/>
        <v>263.57343759746391</v>
      </c>
      <c r="S174" s="3"/>
      <c r="T174" s="10">
        <f>(C174/D174)-1</f>
        <v>4.4934596384696546E-2</v>
      </c>
      <c r="U174" s="10">
        <f>(E174/F174)-1</f>
        <v>2.778345319456621E-2</v>
      </c>
      <c r="W174">
        <f>M174/O174</f>
        <v>1.0878973373401741</v>
      </c>
      <c r="X174">
        <f>Q174/O174</f>
        <v>1.1483302451078441</v>
      </c>
      <c r="Y174">
        <f t="shared" si="146"/>
        <v>1.0555501936565299</v>
      </c>
      <c r="AA174" s="3">
        <f>(M174/N174)-1</f>
        <v>0.13173386001676235</v>
      </c>
      <c r="AB174" s="3">
        <f>(O174/P174)-1</f>
        <v>1.6956539174201701E-2</v>
      </c>
      <c r="AD174" s="4">
        <f>(AVERAGE(L171:L174)/AVERAGE(L167:L170)-1)*100</f>
        <v>0.19976116238007435</v>
      </c>
      <c r="AE174" s="4">
        <f t="shared" si="147"/>
        <v>3.2189614835109959</v>
      </c>
      <c r="AF174" s="4">
        <f t="shared" ref="AF174" si="161">(AVERAGE(N171:N174)/AVERAGE(N167:N170)-1)*100</f>
        <v>1.8218597547183135</v>
      </c>
      <c r="AG174" s="4">
        <f t="shared" ref="AG174" si="162">(AVERAGE(O171:O174)/AVERAGE(O167:O170)-1)*100</f>
        <v>2.6780220249079667</v>
      </c>
      <c r="AH174" s="4">
        <f t="shared" ref="AH174" si="163">(AVERAGE(P171:P174)/AVERAGE(P167:P170)-1)*100</f>
        <v>1.4885616610935015</v>
      </c>
      <c r="AI174" s="4">
        <f t="shared" si="148"/>
        <v>3.3094327017899383</v>
      </c>
      <c r="AJ174" s="4">
        <f>(AVERAGE(R171:R174)/AVERAGE(R167:R170)-1)*100</f>
        <v>1.6709134816039306</v>
      </c>
      <c r="AK174" s="5">
        <f>(AI174-AJ174)/AJ174</f>
        <v>0.98061284334911991</v>
      </c>
    </row>
    <row r="175" spans="1:37" x14ac:dyDescent="0.3">
      <c r="A175" t="s">
        <v>191</v>
      </c>
      <c r="B175">
        <v>1.171996817683741E-2</v>
      </c>
      <c r="C175">
        <v>2682.5502545232607</v>
      </c>
      <c r="D175">
        <v>2609.7561934947098</v>
      </c>
      <c r="E175">
        <v>102684.60123792071</v>
      </c>
      <c r="F175">
        <v>99714.387564747973</v>
      </c>
      <c r="G175">
        <v>194.848433259464</v>
      </c>
      <c r="H175">
        <v>188.52677362158715</v>
      </c>
      <c r="I175" s="3">
        <f t="shared" si="144"/>
        <v>3.3531893197120889E-2</v>
      </c>
      <c r="L175">
        <f>B175/AVERAGE(B$5:B$8)*100</f>
        <v>110.97834371533668</v>
      </c>
      <c r="M175">
        <f t="shared" si="150"/>
        <v>263.07885671144663</v>
      </c>
      <c r="N175">
        <f>D175/AVERAGE(D$5:D$8)*100</f>
        <v>236.31038880946699</v>
      </c>
      <c r="O175">
        <f>E175/AVERAGE(E$5:E$8)*100</f>
        <v>245.42750559283499</v>
      </c>
      <c r="P175">
        <f t="shared" si="160"/>
        <v>240.86570410931989</v>
      </c>
      <c r="Q175">
        <f t="shared" si="160"/>
        <v>281.55055175410808</v>
      </c>
      <c r="R175">
        <f t="shared" si="160"/>
        <v>264.9548024987111</v>
      </c>
      <c r="T175" s="10">
        <f>(C175/D175)-1</f>
        <v>2.7893050396815999E-2</v>
      </c>
      <c r="U175" s="10">
        <f>(E175/F175)-1</f>
        <v>2.9787212715357336E-2</v>
      </c>
      <c r="W175">
        <f>M175/O175</f>
        <v>1.0719208349364691</v>
      </c>
      <c r="X175">
        <f>Q175/O175</f>
        <v>1.1471841800046705</v>
      </c>
      <c r="Y175">
        <f>Q175/M175</f>
        <v>1.0702135294092516</v>
      </c>
      <c r="AA175" s="3">
        <f>(M175/N175)-1</f>
        <v>0.11327672912240261</v>
      </c>
      <c r="AB175" s="3">
        <f t="shared" ref="AB175" si="164">(O175/P175)-1</f>
        <v>1.8939190618207258E-2</v>
      </c>
      <c r="AD175" s="4">
        <f>(AVERAGE(L172:L175)/AVERAGE(L168:L171)-1)*100</f>
        <v>0.2077971001850587</v>
      </c>
      <c r="AE175" s="4">
        <f t="shared" ref="AE175" si="165">(AVERAGE(M172:M175)/AVERAGE(M168:M171)-1)*100</f>
        <v>2.6025030242683656</v>
      </c>
      <c r="AF175" s="4">
        <f t="shared" ref="AF175" si="166">(AVERAGE(N172:N175)/AVERAGE(N168:N171)-1)*100</f>
        <v>2.1601841749480988</v>
      </c>
      <c r="AG175" s="4">
        <f t="shared" ref="AG175" si="167">(AVERAGE(O172:O175)/AVERAGE(O168:O171)-1)*100</f>
        <v>2.3040196951839009</v>
      </c>
      <c r="AH175" s="4">
        <f t="shared" ref="AH175" si="168">(AVERAGE(P172:P175)/AVERAGE(P168:P171)-1)*100</f>
        <v>1.264491359676656</v>
      </c>
      <c r="AI175" s="4">
        <f t="shared" ref="AI175" si="169">(AVERAGE(Q172:Q175)/AVERAGE(Q168:Q171)-1)*100</f>
        <v>2.7357778306466463</v>
      </c>
      <c r="AJ175" s="4">
        <f>(AVERAGE(R172:R175)/AVERAGE(R168:R171)-1)*100</f>
        <v>1.7533839734142243</v>
      </c>
      <c r="AK175" s="5">
        <f>(AI175-AJ175)/AJ175</f>
        <v>0.56028449679478087</v>
      </c>
    </row>
    <row r="176" spans="1:37" x14ac:dyDescent="0.3">
      <c r="A176" t="s">
        <v>192</v>
      </c>
      <c r="B176">
        <v>1.172649886506846E-2</v>
      </c>
      <c r="C176">
        <v>2667.9207074715587</v>
      </c>
      <c r="D176">
        <v>2623.704503722649</v>
      </c>
      <c r="E176">
        <v>103143.94509310766</v>
      </c>
      <c r="F176">
        <v>99652.908301765332</v>
      </c>
      <c r="G176">
        <v>195.47104780640899</v>
      </c>
      <c r="H176">
        <v>189.10948992464412</v>
      </c>
      <c r="I176" s="3">
        <f>(G176-H176)/H176</f>
        <v>3.3639548624978075E-2</v>
      </c>
      <c r="J176">
        <f t="shared" ref="J176" si="170">AVERAGE(H173:H176)</f>
        <v>188.03773153681485</v>
      </c>
      <c r="K176" s="8">
        <f t="shared" ref="K176" si="171">AVERAGE(G173:G176)</f>
        <v>194.45350983460622</v>
      </c>
      <c r="L176">
        <f>B176/AVERAGE(B$5:B$8)*100</f>
        <v>111.04018389717571</v>
      </c>
      <c r="M176">
        <f t="shared" si="150"/>
        <v>261.64413074272403</v>
      </c>
      <c r="N176">
        <f>D176/AVERAGE(D$5:D$8)*100</f>
        <v>237.57339208211584</v>
      </c>
      <c r="O176">
        <f>E176/AVERAGE(E$5:E$8)*100</f>
        <v>246.52538799417692</v>
      </c>
      <c r="P176">
        <f t="shared" ref="P176" si="172">F176/AVERAGE(F$5:F$8)*100</f>
        <v>240.71719749630159</v>
      </c>
      <c r="Q176">
        <f t="shared" ref="Q176" si="173">G176/AVERAGE(G$5:G$8)*100</f>
        <v>282.45021240977815</v>
      </c>
      <c r="R176">
        <f t="shared" ref="R176" si="174">H176/AVERAGE(H$5:H$8)*100</f>
        <v>265.77374974966835</v>
      </c>
      <c r="T176" s="10">
        <f>(C176/D176)-1</f>
        <v>1.685258522298283E-2</v>
      </c>
      <c r="U176" s="10">
        <f>(E176/F176)-1</f>
        <v>3.5031960941580342E-2</v>
      </c>
      <c r="W176">
        <f>M176/O176</f>
        <v>1.0613273256420317</v>
      </c>
      <c r="X176">
        <f>Q176/O176</f>
        <v>1.1457246440534952</v>
      </c>
      <c r="Y176">
        <f>Q176/M176</f>
        <v>1.0795205365700056</v>
      </c>
      <c r="AA176" s="3">
        <f>(M176/N176)-1</f>
        <v>0.1013191689930002</v>
      </c>
      <c r="AB176" s="3">
        <f t="shared" ref="AB176" si="175">(O176/P176)-1</f>
        <v>2.412868942595825E-2</v>
      </c>
      <c r="AD176" s="4">
        <f>(AVERAGE(L173:L176)/AVERAGE(L169:L172)-1)*100</f>
        <v>0.21365302842923928</v>
      </c>
      <c r="AE176" s="4">
        <f t="shared" ref="AE176" si="176">(AVERAGE(M173:M176)/AVERAGE(M169:M172)-1)*100</f>
        <v>2.0844582407445245</v>
      </c>
      <c r="AF176" s="4">
        <f t="shared" ref="AF176" si="177">(AVERAGE(N173:N176)/AVERAGE(N169:N172)-1)*100</f>
        <v>2.3726262483565241</v>
      </c>
      <c r="AG176" s="4">
        <f t="shared" ref="AG176" si="178">(AVERAGE(O173:O176)/AVERAGE(O169:O172)-1)*100</f>
        <v>1.949304745196323</v>
      </c>
      <c r="AH176" s="4">
        <f t="shared" ref="AH176" si="179">(AVERAGE(P173:P176)/AVERAGE(P169:P172)-1)*100</f>
        <v>0.95075375125190931</v>
      </c>
      <c r="AI176" s="4">
        <f t="shared" ref="AI176" si="180">(AVERAGE(Q173:Q176)/AVERAGE(Q169:Q172)-1)*100</f>
        <v>2.2675945203778802</v>
      </c>
      <c r="AJ176" s="4">
        <f>(AVERAGE(R173:R176)/AVERAGE(R169:R172)-1)*100</f>
        <v>1.7700217414840402</v>
      </c>
      <c r="AK176" s="5">
        <f>(AI176-AJ176)/AJ176</f>
        <v>0.28111111136785233</v>
      </c>
    </row>
    <row r="177" spans="27:28" x14ac:dyDescent="0.3">
      <c r="AA177" s="3"/>
      <c r="AB177" s="3"/>
    </row>
    <row r="178" spans="27:28" x14ac:dyDescent="0.3">
      <c r="AA178" s="3"/>
      <c r="AB178" s="3"/>
    </row>
    <row r="179" spans="27:28" x14ac:dyDescent="0.3">
      <c r="AA179" s="3"/>
      <c r="AB179" s="3"/>
    </row>
    <row r="180" spans="27:28" x14ac:dyDescent="0.3">
      <c r="AA180" s="3"/>
      <c r="AB180" s="3"/>
    </row>
    <row r="181" spans="27:28" x14ac:dyDescent="0.3">
      <c r="AA181" s="3"/>
      <c r="AB181" s="3"/>
    </row>
    <row r="182" spans="27:28" x14ac:dyDescent="0.3">
      <c r="AA182" s="3"/>
      <c r="AB182" s="3"/>
    </row>
    <row r="183" spans="27:28" x14ac:dyDescent="0.3">
      <c r="AA183" s="3"/>
      <c r="AB183" s="3"/>
    </row>
    <row r="184" spans="27:28" x14ac:dyDescent="0.3">
      <c r="AA184" s="3"/>
      <c r="AB184" s="3"/>
    </row>
    <row r="185" spans="27:28" x14ac:dyDescent="0.3">
      <c r="AA185" s="3"/>
      <c r="AB185" s="3"/>
    </row>
    <row r="186" spans="27:28" x14ac:dyDescent="0.3">
      <c r="AA186" s="3"/>
      <c r="AB186" s="3"/>
    </row>
    <row r="187" spans="27:28" x14ac:dyDescent="0.3">
      <c r="AA187" s="3"/>
      <c r="AB187" s="3"/>
    </row>
    <row r="188" spans="27:28" x14ac:dyDescent="0.3">
      <c r="AA188" s="3"/>
      <c r="AB188" s="3"/>
    </row>
    <row r="189" spans="27:28" x14ac:dyDescent="0.3">
      <c r="AA189" s="3"/>
      <c r="AB189" s="3"/>
    </row>
    <row r="190" spans="27:28" x14ac:dyDescent="0.3">
      <c r="AA190" s="3"/>
      <c r="AB190" s="3"/>
    </row>
    <row r="191" spans="27:28" x14ac:dyDescent="0.3">
      <c r="AA191" s="3"/>
      <c r="AB191" s="3"/>
    </row>
    <row r="192" spans="27:28" x14ac:dyDescent="0.3">
      <c r="AA192" s="3"/>
      <c r="AB192" s="3"/>
    </row>
    <row r="193" spans="27:28" x14ac:dyDescent="0.3">
      <c r="AA193" s="3"/>
      <c r="AB193" s="3"/>
    </row>
  </sheetData>
  <mergeCells count="3">
    <mergeCell ref="B1:H1"/>
    <mergeCell ref="L1:R1"/>
    <mergeCell ref="AD1:AJ1"/>
  </mergeCells>
  <phoneticPr fontId="2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2026-05-07T16:15:17Z</dcterms:modified>
</cp:coreProperties>
</file>