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8_{3F153D36-6032-42AA-B960-49590DC92913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PIB" sheetId="11" r:id="rId1"/>
    <sheet name="Indústria" sheetId="8" r:id="rId2"/>
    <sheet name="Serviços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15" i="10" l="1"/>
  <c r="X115" i="10"/>
  <c r="X114" i="10"/>
  <c r="H119" i="10"/>
  <c r="G119" i="10"/>
  <c r="G118" i="10"/>
  <c r="H118" i="10"/>
  <c r="K115" i="10" l="1"/>
  <c r="L115" i="10"/>
  <c r="M115" i="10"/>
  <c r="N115" i="10"/>
  <c r="O115" i="10"/>
  <c r="P115" i="10"/>
  <c r="Q115" i="10"/>
  <c r="S115" i="10"/>
  <c r="T115" i="10"/>
  <c r="U115" i="10"/>
  <c r="V115" i="10"/>
  <c r="I115" i="10"/>
  <c r="J114" i="8"/>
  <c r="K114" i="8"/>
  <c r="L114" i="8"/>
  <c r="M114" i="8"/>
  <c r="X114" i="8" s="1"/>
  <c r="N114" i="8"/>
  <c r="O114" i="8"/>
  <c r="Y114" i="8" s="1"/>
  <c r="P114" i="8"/>
  <c r="Q114" i="8"/>
  <c r="W114" i="8" s="1"/>
  <c r="R114" i="8"/>
  <c r="T114" i="8"/>
  <c r="U114" i="8"/>
  <c r="V114" i="8"/>
  <c r="AB114" i="8"/>
  <c r="AC114" i="8"/>
  <c r="L115" i="8"/>
  <c r="M115" i="8"/>
  <c r="T115" i="8" s="1"/>
  <c r="N115" i="8"/>
  <c r="O115" i="8"/>
  <c r="Y115" i="8" s="1"/>
  <c r="P115" i="8"/>
  <c r="Q115" i="8"/>
  <c r="U115" i="8" s="1"/>
  <c r="R115" i="8"/>
  <c r="AB115" i="8"/>
  <c r="AC115" i="8"/>
  <c r="I115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3" i="11"/>
  <c r="L3" i="11"/>
  <c r="M3" i="11"/>
  <c r="AA3" i="11" s="1"/>
  <c r="N3" i="11"/>
  <c r="O3" i="11"/>
  <c r="P3" i="11"/>
  <c r="Q3" i="11"/>
  <c r="R3" i="11"/>
  <c r="T3" i="11"/>
  <c r="U3" i="11"/>
  <c r="W3" i="11"/>
  <c r="X3" i="11"/>
  <c r="I4" i="11"/>
  <c r="L4" i="11"/>
  <c r="M4" i="11"/>
  <c r="N4" i="11"/>
  <c r="O4" i="11"/>
  <c r="P4" i="11"/>
  <c r="Q4" i="11"/>
  <c r="R4" i="11"/>
  <c r="T4" i="11"/>
  <c r="U4" i="11"/>
  <c r="X4" i="11"/>
  <c r="AB4" i="11"/>
  <c r="I5" i="11"/>
  <c r="L5" i="11"/>
  <c r="M5" i="11"/>
  <c r="Y5" i="11" s="1"/>
  <c r="N5" i="11"/>
  <c r="O5" i="11"/>
  <c r="P5" i="11"/>
  <c r="Q5" i="11"/>
  <c r="R5" i="11"/>
  <c r="T5" i="11"/>
  <c r="U5" i="11"/>
  <c r="I6" i="11"/>
  <c r="L6" i="11"/>
  <c r="M6" i="11"/>
  <c r="N6" i="11"/>
  <c r="O6" i="11"/>
  <c r="P6" i="11"/>
  <c r="Q6" i="11"/>
  <c r="X6" i="11" s="1"/>
  <c r="R6" i="11"/>
  <c r="T6" i="11"/>
  <c r="U6" i="11"/>
  <c r="AB6" i="11"/>
  <c r="I7" i="11"/>
  <c r="L7" i="11"/>
  <c r="M7" i="11"/>
  <c r="N7" i="11"/>
  <c r="O7" i="11"/>
  <c r="P7" i="11"/>
  <c r="Q7" i="11"/>
  <c r="R7" i="11"/>
  <c r="T7" i="11"/>
  <c r="U7" i="11"/>
  <c r="X7" i="11"/>
  <c r="AB7" i="11"/>
  <c r="I8" i="11"/>
  <c r="J8" i="11"/>
  <c r="K8" i="11"/>
  <c r="L8" i="11"/>
  <c r="M8" i="11"/>
  <c r="N8" i="11"/>
  <c r="O8" i="11"/>
  <c r="P8" i="11"/>
  <c r="AB8" i="11" s="1"/>
  <c r="Q8" i="11"/>
  <c r="R8" i="11"/>
  <c r="T8" i="11"/>
  <c r="U8" i="11"/>
  <c r="X8" i="11"/>
  <c r="Y8" i="11"/>
  <c r="I9" i="11"/>
  <c r="L9" i="11"/>
  <c r="M9" i="11"/>
  <c r="N9" i="11"/>
  <c r="O9" i="11"/>
  <c r="P9" i="11"/>
  <c r="Q9" i="11"/>
  <c r="R9" i="11"/>
  <c r="T9" i="11"/>
  <c r="U9" i="11"/>
  <c r="X9" i="11"/>
  <c r="AB9" i="11"/>
  <c r="I10" i="11"/>
  <c r="L10" i="11"/>
  <c r="M10" i="11"/>
  <c r="N10" i="11"/>
  <c r="O10" i="11"/>
  <c r="AB10" i="11" s="1"/>
  <c r="P10" i="11"/>
  <c r="Q10" i="11"/>
  <c r="R10" i="11"/>
  <c r="T10" i="11"/>
  <c r="U10" i="11"/>
  <c r="X10" i="11"/>
  <c r="Y10" i="11"/>
  <c r="I11" i="11"/>
  <c r="L11" i="11"/>
  <c r="M11" i="11"/>
  <c r="N11" i="11"/>
  <c r="O11" i="11"/>
  <c r="P11" i="11"/>
  <c r="Q11" i="11"/>
  <c r="R11" i="11"/>
  <c r="T11" i="11"/>
  <c r="U11" i="11"/>
  <c r="X11" i="11"/>
  <c r="AB11" i="11"/>
  <c r="I12" i="11"/>
  <c r="J12" i="11"/>
  <c r="K12" i="11"/>
  <c r="L12" i="11"/>
  <c r="M12" i="11"/>
  <c r="N12" i="11"/>
  <c r="O12" i="11"/>
  <c r="P12" i="11"/>
  <c r="Q12" i="11"/>
  <c r="R12" i="11"/>
  <c r="T12" i="11"/>
  <c r="U12" i="11"/>
  <c r="Y12" i="11"/>
  <c r="I13" i="11"/>
  <c r="L13" i="11"/>
  <c r="M13" i="11"/>
  <c r="N13" i="11"/>
  <c r="O13" i="11"/>
  <c r="P13" i="11"/>
  <c r="Q13" i="11"/>
  <c r="R13" i="11"/>
  <c r="T13" i="11"/>
  <c r="U13" i="11"/>
  <c r="AA13" i="11"/>
  <c r="I14" i="11"/>
  <c r="L14" i="11"/>
  <c r="M14" i="11"/>
  <c r="N14" i="11"/>
  <c r="O14" i="11"/>
  <c r="P14" i="11"/>
  <c r="Q14" i="11"/>
  <c r="R14" i="11"/>
  <c r="T14" i="11"/>
  <c r="U14" i="11"/>
  <c r="AA14" i="11"/>
  <c r="I15" i="11"/>
  <c r="L15" i="11"/>
  <c r="M15" i="11"/>
  <c r="N15" i="11"/>
  <c r="O15" i="11"/>
  <c r="P15" i="11"/>
  <c r="AB15" i="11" s="1"/>
  <c r="Q15" i="11"/>
  <c r="R15" i="11"/>
  <c r="T15" i="11"/>
  <c r="U15" i="11"/>
  <c r="W15" i="11"/>
  <c r="AA15" i="11"/>
  <c r="I16" i="11"/>
  <c r="J16" i="11"/>
  <c r="K16" i="11"/>
  <c r="L16" i="11"/>
  <c r="M16" i="11"/>
  <c r="AA16" i="11" s="1"/>
  <c r="N16" i="11"/>
  <c r="O16" i="11"/>
  <c r="P16" i="11"/>
  <c r="AB16" i="11" s="1"/>
  <c r="Q16" i="11"/>
  <c r="X16" i="11" s="1"/>
  <c r="R16" i="11"/>
  <c r="T16" i="11"/>
  <c r="U16" i="11"/>
  <c r="W16" i="11"/>
  <c r="I17" i="11"/>
  <c r="L17" i="11"/>
  <c r="M17" i="11"/>
  <c r="N17" i="11"/>
  <c r="O17" i="11"/>
  <c r="P17" i="11"/>
  <c r="Q17" i="11"/>
  <c r="R17" i="11"/>
  <c r="T17" i="11"/>
  <c r="U17" i="11"/>
  <c r="AB17" i="11"/>
  <c r="I18" i="11"/>
  <c r="L18" i="11"/>
  <c r="M18" i="11"/>
  <c r="N18" i="11"/>
  <c r="O18" i="11"/>
  <c r="X18" i="11" s="1"/>
  <c r="P18" i="11"/>
  <c r="Q18" i="11"/>
  <c r="R18" i="11"/>
  <c r="T18" i="11"/>
  <c r="U18" i="11"/>
  <c r="AA18" i="11"/>
  <c r="AB18" i="11"/>
  <c r="I19" i="11"/>
  <c r="L19" i="11"/>
  <c r="M19" i="11"/>
  <c r="N19" i="11"/>
  <c r="O19" i="11"/>
  <c r="P19" i="11"/>
  <c r="Q19" i="11"/>
  <c r="R19" i="11"/>
  <c r="T19" i="11"/>
  <c r="U19" i="11"/>
  <c r="W19" i="11"/>
  <c r="X19" i="11"/>
  <c r="Y19" i="11"/>
  <c r="AA19" i="11"/>
  <c r="I20" i="11"/>
  <c r="J20" i="11"/>
  <c r="K20" i="11"/>
  <c r="L20" i="11"/>
  <c r="M20" i="11"/>
  <c r="N20" i="11"/>
  <c r="AF23" i="11" s="1"/>
  <c r="O20" i="11"/>
  <c r="AB20" i="11" s="1"/>
  <c r="P20" i="11"/>
  <c r="Q20" i="11"/>
  <c r="R20" i="11"/>
  <c r="T20" i="11"/>
  <c r="U20" i="11"/>
  <c r="I21" i="11"/>
  <c r="L21" i="11"/>
  <c r="M21" i="11"/>
  <c r="N21" i="11"/>
  <c r="O21" i="11"/>
  <c r="P21" i="11"/>
  <c r="Q21" i="11"/>
  <c r="R21" i="11"/>
  <c r="T21" i="11"/>
  <c r="U21" i="11"/>
  <c r="X21" i="11"/>
  <c r="AB21" i="11"/>
  <c r="I22" i="11"/>
  <c r="L22" i="11"/>
  <c r="M22" i="11"/>
  <c r="N22" i="11"/>
  <c r="O22" i="11"/>
  <c r="P22" i="11"/>
  <c r="Q22" i="11"/>
  <c r="X22" i="11" s="1"/>
  <c r="R22" i="11"/>
  <c r="T22" i="11"/>
  <c r="U22" i="11"/>
  <c r="I23" i="11"/>
  <c r="L23" i="11"/>
  <c r="M23" i="11"/>
  <c r="N23" i="11"/>
  <c r="O23" i="11"/>
  <c r="P23" i="11"/>
  <c r="Q23" i="11"/>
  <c r="AI29" i="11" s="1"/>
  <c r="AK29" i="11" s="1"/>
  <c r="R23" i="11"/>
  <c r="T23" i="11"/>
  <c r="U23" i="11"/>
  <c r="AB23" i="11"/>
  <c r="AG23" i="11"/>
  <c r="I24" i="11"/>
  <c r="J24" i="11"/>
  <c r="K24" i="11"/>
  <c r="L24" i="11"/>
  <c r="M24" i="11"/>
  <c r="N24" i="11"/>
  <c r="O24" i="11"/>
  <c r="P24" i="11"/>
  <c r="Q24" i="11"/>
  <c r="X24" i="11" s="1"/>
  <c r="R24" i="11"/>
  <c r="T24" i="11"/>
  <c r="U24" i="11"/>
  <c r="W24" i="11"/>
  <c r="AA24" i="11"/>
  <c r="AB24" i="11"/>
  <c r="I25" i="11"/>
  <c r="L25" i="11"/>
  <c r="M25" i="11"/>
  <c r="N25" i="11"/>
  <c r="O25" i="11"/>
  <c r="P25" i="11"/>
  <c r="Q25" i="11"/>
  <c r="X25" i="11" s="1"/>
  <c r="R25" i="11"/>
  <c r="T25" i="11"/>
  <c r="U25" i="11"/>
  <c r="AB25" i="11"/>
  <c r="AG25" i="11"/>
  <c r="I26" i="11"/>
  <c r="L26" i="11"/>
  <c r="M26" i="11"/>
  <c r="N26" i="11"/>
  <c r="O26" i="11"/>
  <c r="P26" i="11"/>
  <c r="Q26" i="11"/>
  <c r="R26" i="11"/>
  <c r="AJ29" i="11" s="1"/>
  <c r="T26" i="11"/>
  <c r="U26" i="11"/>
  <c r="Y26" i="11"/>
  <c r="AJ26" i="11"/>
  <c r="I27" i="11"/>
  <c r="L27" i="11"/>
  <c r="M27" i="11"/>
  <c r="N27" i="11"/>
  <c r="O27" i="11"/>
  <c r="P27" i="11"/>
  <c r="Q27" i="11"/>
  <c r="R27" i="11"/>
  <c r="T27" i="11"/>
  <c r="U27" i="11"/>
  <c r="Y27" i="11"/>
  <c r="AA27" i="11"/>
  <c r="I28" i="11"/>
  <c r="J28" i="11"/>
  <c r="K28" i="11"/>
  <c r="L28" i="11"/>
  <c r="M28" i="11"/>
  <c r="N28" i="11"/>
  <c r="O28" i="11"/>
  <c r="AB28" i="11" s="1"/>
  <c r="P28" i="11"/>
  <c r="Q28" i="11"/>
  <c r="R28" i="11"/>
  <c r="T28" i="11"/>
  <c r="U28" i="11"/>
  <c r="Y28" i="11"/>
  <c r="AJ28" i="11"/>
  <c r="I29" i="11"/>
  <c r="L29" i="11"/>
  <c r="M29" i="11"/>
  <c r="N29" i="11"/>
  <c r="O29" i="11"/>
  <c r="P29" i="11"/>
  <c r="Q29" i="11"/>
  <c r="R29" i="11"/>
  <c r="T29" i="11"/>
  <c r="U29" i="11"/>
  <c r="Y29" i="11"/>
  <c r="AA29" i="11"/>
  <c r="I30" i="11"/>
  <c r="L30" i="11"/>
  <c r="M30" i="11"/>
  <c r="N30" i="11"/>
  <c r="O30" i="11"/>
  <c r="P30" i="11"/>
  <c r="AH31" i="11" s="1"/>
  <c r="Q30" i="11"/>
  <c r="R30" i="11"/>
  <c r="T30" i="11"/>
  <c r="U30" i="11"/>
  <c r="Y30" i="11"/>
  <c r="AB30" i="11"/>
  <c r="I31" i="11"/>
  <c r="L31" i="11"/>
  <c r="M31" i="11"/>
  <c r="N31" i="11"/>
  <c r="O31" i="11"/>
  <c r="AB31" i="11" s="1"/>
  <c r="P31" i="11"/>
  <c r="Q31" i="11"/>
  <c r="R31" i="11"/>
  <c r="T31" i="11"/>
  <c r="U31" i="11"/>
  <c r="W31" i="11"/>
  <c r="AD31" i="11"/>
  <c r="I32" i="11"/>
  <c r="J32" i="11"/>
  <c r="K32" i="11"/>
  <c r="L32" i="11"/>
  <c r="M32" i="11"/>
  <c r="N32" i="11"/>
  <c r="O32" i="11"/>
  <c r="P32" i="11"/>
  <c r="Q32" i="11"/>
  <c r="AI37" i="11" s="1"/>
  <c r="AK37" i="11" s="1"/>
  <c r="R32" i="11"/>
  <c r="T32" i="11"/>
  <c r="U32" i="11"/>
  <c r="W32" i="11"/>
  <c r="Y32" i="11"/>
  <c r="AB32" i="11"/>
  <c r="AJ32" i="11"/>
  <c r="I33" i="11"/>
  <c r="L33" i="11"/>
  <c r="M33" i="11"/>
  <c r="N33" i="11"/>
  <c r="O33" i="11"/>
  <c r="AB33" i="11" s="1"/>
  <c r="P33" i="11"/>
  <c r="Q33" i="11"/>
  <c r="R33" i="11"/>
  <c r="T33" i="11"/>
  <c r="U33" i="11"/>
  <c r="W33" i="11"/>
  <c r="AA33" i="11"/>
  <c r="AH33" i="11"/>
  <c r="I34" i="11"/>
  <c r="L34" i="11"/>
  <c r="AD37" i="11" s="1"/>
  <c r="M34" i="11"/>
  <c r="N34" i="11"/>
  <c r="O34" i="11"/>
  <c r="P34" i="11"/>
  <c r="Q34" i="11"/>
  <c r="R34" i="11"/>
  <c r="AJ37" i="11" s="1"/>
  <c r="T34" i="11"/>
  <c r="U34" i="11"/>
  <c r="X34" i="11"/>
  <c r="Y34" i="11"/>
  <c r="AA34" i="11"/>
  <c r="AB34" i="11"/>
  <c r="I35" i="11"/>
  <c r="L35" i="11"/>
  <c r="AD38" i="11" s="1"/>
  <c r="M35" i="11"/>
  <c r="N35" i="11"/>
  <c r="O35" i="11"/>
  <c r="P35" i="11"/>
  <c r="Q35" i="11"/>
  <c r="R35" i="11"/>
  <c r="T35" i="11"/>
  <c r="U35" i="11"/>
  <c r="X35" i="11"/>
  <c r="AD35" i="11"/>
  <c r="I36" i="11"/>
  <c r="J36" i="11"/>
  <c r="K36" i="11"/>
  <c r="L36" i="11"/>
  <c r="M36" i="11"/>
  <c r="N36" i="11"/>
  <c r="O36" i="11"/>
  <c r="P36" i="11"/>
  <c r="Q36" i="11"/>
  <c r="R36" i="11"/>
  <c r="T36" i="11"/>
  <c r="U36" i="11"/>
  <c r="Y36" i="11"/>
  <c r="AA36" i="11"/>
  <c r="I37" i="11"/>
  <c r="L37" i="11"/>
  <c r="M37" i="11"/>
  <c r="W37" i="11" s="1"/>
  <c r="N37" i="11"/>
  <c r="O37" i="11"/>
  <c r="P37" i="11"/>
  <c r="Q37" i="11"/>
  <c r="R37" i="11"/>
  <c r="T37" i="11"/>
  <c r="U37" i="11"/>
  <c r="X37" i="11"/>
  <c r="Y37" i="11"/>
  <c r="AA37" i="11"/>
  <c r="AB37" i="11"/>
  <c r="I38" i="11"/>
  <c r="L38" i="11"/>
  <c r="M38" i="11"/>
  <c r="N38" i="11"/>
  <c r="AF39" i="11" s="1"/>
  <c r="O38" i="11"/>
  <c r="P38" i="11"/>
  <c r="Q38" i="11"/>
  <c r="R38" i="11"/>
  <c r="T38" i="11"/>
  <c r="U38" i="11"/>
  <c r="W38" i="11"/>
  <c r="AA38" i="11"/>
  <c r="AB38" i="11"/>
  <c r="I39" i="11"/>
  <c r="L39" i="11"/>
  <c r="M39" i="11"/>
  <c r="AA39" i="11" s="1"/>
  <c r="N39" i="11"/>
  <c r="O39" i="11"/>
  <c r="P39" i="11"/>
  <c r="Q39" i="11"/>
  <c r="Y39" i="11" s="1"/>
  <c r="R39" i="11"/>
  <c r="T39" i="11"/>
  <c r="U39" i="11"/>
  <c r="I40" i="11"/>
  <c r="J40" i="11"/>
  <c r="K40" i="11"/>
  <c r="L40" i="11"/>
  <c r="M40" i="11"/>
  <c r="N40" i="11"/>
  <c r="AF43" i="11" s="1"/>
  <c r="O40" i="11"/>
  <c r="P40" i="11"/>
  <c r="Q40" i="11"/>
  <c r="R40" i="11"/>
  <c r="T40" i="11"/>
  <c r="U40" i="11"/>
  <c r="W40" i="11"/>
  <c r="AA40" i="11"/>
  <c r="AJ40" i="11"/>
  <c r="I41" i="11"/>
  <c r="L41" i="11"/>
  <c r="M41" i="11"/>
  <c r="N41" i="11"/>
  <c r="AF48" i="11" s="1"/>
  <c r="O41" i="11"/>
  <c r="P41" i="11"/>
  <c r="Q41" i="11"/>
  <c r="R41" i="11"/>
  <c r="T41" i="11"/>
  <c r="U41" i="11"/>
  <c r="W41" i="11"/>
  <c r="AF41" i="11"/>
  <c r="I42" i="11"/>
  <c r="L42" i="11"/>
  <c r="M42" i="11"/>
  <c r="N42" i="11"/>
  <c r="AF45" i="11" s="1"/>
  <c r="O42" i="11"/>
  <c r="P42" i="11"/>
  <c r="Q42" i="11"/>
  <c r="R42" i="11"/>
  <c r="T42" i="11"/>
  <c r="U42" i="11"/>
  <c r="Y42" i="11"/>
  <c r="AF42" i="11"/>
  <c r="I43" i="11"/>
  <c r="L43" i="11"/>
  <c r="M43" i="11"/>
  <c r="N43" i="11"/>
  <c r="O43" i="11"/>
  <c r="AG46" i="11" s="1"/>
  <c r="P43" i="11"/>
  <c r="Q43" i="11"/>
  <c r="R43" i="11"/>
  <c r="T43" i="11"/>
  <c r="U43" i="11"/>
  <c r="AA43" i="11"/>
  <c r="I44" i="11"/>
  <c r="J44" i="11"/>
  <c r="K44" i="11"/>
  <c r="L44" i="11"/>
  <c r="M44" i="11"/>
  <c r="AA44" i="11" s="1"/>
  <c r="N44" i="11"/>
  <c r="AF47" i="11" s="1"/>
  <c r="O44" i="11"/>
  <c r="P44" i="11"/>
  <c r="Q44" i="11"/>
  <c r="R44" i="11"/>
  <c r="T44" i="11"/>
  <c r="U44" i="11"/>
  <c r="Y44" i="11"/>
  <c r="AF44" i="11"/>
  <c r="AI44" i="11"/>
  <c r="I45" i="11"/>
  <c r="L45" i="11"/>
  <c r="M45" i="11"/>
  <c r="N45" i="11"/>
  <c r="O45" i="11"/>
  <c r="P45" i="11"/>
  <c r="Q45" i="11"/>
  <c r="R45" i="11"/>
  <c r="T45" i="11"/>
  <c r="U45" i="11"/>
  <c r="AA45" i="11"/>
  <c r="AE45" i="11"/>
  <c r="I46" i="11"/>
  <c r="L46" i="11"/>
  <c r="AD49" i="11" s="1"/>
  <c r="M46" i="11"/>
  <c r="N46" i="11"/>
  <c r="O46" i="11"/>
  <c r="P46" i="11"/>
  <c r="Q46" i="11"/>
  <c r="R46" i="11"/>
  <c r="T46" i="11"/>
  <c r="U46" i="11"/>
  <c r="W46" i="11"/>
  <c r="AA46" i="11"/>
  <c r="AB46" i="11"/>
  <c r="AF46" i="11"/>
  <c r="I47" i="11"/>
  <c r="L47" i="11"/>
  <c r="M47" i="11"/>
  <c r="N47" i="11"/>
  <c r="O47" i="11"/>
  <c r="P47" i="11"/>
  <c r="Q47" i="11"/>
  <c r="R47" i="11"/>
  <c r="T47" i="11"/>
  <c r="U47" i="11"/>
  <c r="AB47" i="11"/>
  <c r="AD47" i="11"/>
  <c r="AJ47" i="11"/>
  <c r="I48" i="11"/>
  <c r="J48" i="11"/>
  <c r="K48" i="11"/>
  <c r="L48" i="11"/>
  <c r="M48" i="11"/>
  <c r="AE53" i="11" s="1"/>
  <c r="N48" i="11"/>
  <c r="O48" i="11"/>
  <c r="P48" i="11"/>
  <c r="Q48" i="11"/>
  <c r="R48" i="11"/>
  <c r="T48" i="11"/>
  <c r="U48" i="11"/>
  <c r="W48" i="11"/>
  <c r="AA48" i="11"/>
  <c r="I49" i="11"/>
  <c r="L49" i="11"/>
  <c r="M49" i="11"/>
  <c r="N49" i="11"/>
  <c r="O49" i="11"/>
  <c r="P49" i="11"/>
  <c r="Q49" i="11"/>
  <c r="R49" i="11"/>
  <c r="T49" i="11"/>
  <c r="U49" i="11"/>
  <c r="AB49" i="11"/>
  <c r="I50" i="11"/>
  <c r="L50" i="11"/>
  <c r="M50" i="11"/>
  <c r="N50" i="11"/>
  <c r="O50" i="11"/>
  <c r="P50" i="11"/>
  <c r="Q50" i="11"/>
  <c r="X50" i="11" s="1"/>
  <c r="R50" i="11"/>
  <c r="T50" i="11"/>
  <c r="U50" i="11"/>
  <c r="W50" i="11"/>
  <c r="Y50" i="11"/>
  <c r="AD50" i="11"/>
  <c r="AE50" i="11"/>
  <c r="I51" i="11"/>
  <c r="L51" i="11"/>
  <c r="M51" i="11"/>
  <c r="N51" i="11"/>
  <c r="O51" i="11"/>
  <c r="P51" i="11"/>
  <c r="Q51" i="11"/>
  <c r="Y51" i="11" s="1"/>
  <c r="R51" i="11"/>
  <c r="T51" i="11"/>
  <c r="U51" i="11"/>
  <c r="AA51" i="11"/>
  <c r="AE51" i="11"/>
  <c r="I52" i="11"/>
  <c r="J52" i="11"/>
  <c r="K52" i="11"/>
  <c r="L52" i="11"/>
  <c r="M52" i="11"/>
  <c r="N52" i="11"/>
  <c r="O52" i="11"/>
  <c r="AB52" i="11" s="1"/>
  <c r="P52" i="11"/>
  <c r="Q52" i="11"/>
  <c r="R52" i="11"/>
  <c r="T52" i="11"/>
  <c r="U52" i="11"/>
  <c r="W52" i="11"/>
  <c r="Y52" i="11"/>
  <c r="AE52" i="11"/>
  <c r="I53" i="11"/>
  <c r="L53" i="11"/>
  <c r="M53" i="11"/>
  <c r="N53" i="11"/>
  <c r="O53" i="11"/>
  <c r="P53" i="11"/>
  <c r="Q53" i="11"/>
  <c r="Y53" i="11" s="1"/>
  <c r="R53" i="11"/>
  <c r="T53" i="11"/>
  <c r="U53" i="11"/>
  <c r="AA53" i="11"/>
  <c r="I54" i="11"/>
  <c r="L54" i="11"/>
  <c r="M54" i="11"/>
  <c r="N54" i="11"/>
  <c r="O54" i="11"/>
  <c r="P54" i="11"/>
  <c r="Q54" i="11"/>
  <c r="R54" i="11"/>
  <c r="T54" i="11"/>
  <c r="U54" i="11"/>
  <c r="W54" i="11"/>
  <c r="X54" i="11"/>
  <c r="AJ54" i="11"/>
  <c r="I55" i="11"/>
  <c r="L55" i="11"/>
  <c r="M55" i="11"/>
  <c r="N55" i="11"/>
  <c r="AF58" i="11" s="1"/>
  <c r="O55" i="11"/>
  <c r="AB55" i="11" s="1"/>
  <c r="P55" i="11"/>
  <c r="Q55" i="11"/>
  <c r="Y55" i="11" s="1"/>
  <c r="R55" i="11"/>
  <c r="T55" i="11"/>
  <c r="U55" i="11"/>
  <c r="W55" i="11"/>
  <c r="X55" i="11"/>
  <c r="I56" i="11"/>
  <c r="J56" i="11"/>
  <c r="K56" i="11"/>
  <c r="L56" i="11"/>
  <c r="M56" i="11"/>
  <c r="N56" i="11"/>
  <c r="O56" i="11"/>
  <c r="P56" i="11"/>
  <c r="Q56" i="11"/>
  <c r="X56" i="11" s="1"/>
  <c r="R56" i="11"/>
  <c r="T56" i="11"/>
  <c r="U56" i="11"/>
  <c r="AE56" i="11"/>
  <c r="AJ56" i="11"/>
  <c r="I57" i="11"/>
  <c r="L57" i="11"/>
  <c r="M57" i="11"/>
  <c r="N57" i="11"/>
  <c r="O57" i="11"/>
  <c r="AB57" i="11" s="1"/>
  <c r="P57" i="11"/>
  <c r="Q57" i="11"/>
  <c r="R57" i="11"/>
  <c r="T57" i="11"/>
  <c r="U57" i="11"/>
  <c r="W57" i="11"/>
  <c r="Y57" i="11"/>
  <c r="AA57" i="11"/>
  <c r="I58" i="11"/>
  <c r="L58" i="11"/>
  <c r="M58" i="11"/>
  <c r="N58" i="11"/>
  <c r="O58" i="11"/>
  <c r="AG61" i="11" s="1"/>
  <c r="P58" i="11"/>
  <c r="Q58" i="11"/>
  <c r="R58" i="11"/>
  <c r="T58" i="11"/>
  <c r="U58" i="11"/>
  <c r="AA58" i="11"/>
  <c r="AI58" i="11"/>
  <c r="I59" i="11"/>
  <c r="L59" i="11"/>
  <c r="M59" i="11"/>
  <c r="W59" i="11" s="1"/>
  <c r="N59" i="11"/>
  <c r="O59" i="11"/>
  <c r="P59" i="11"/>
  <c r="Q59" i="11"/>
  <c r="R59" i="11"/>
  <c r="T59" i="11"/>
  <c r="U59" i="11"/>
  <c r="X59" i="11"/>
  <c r="Y59" i="11"/>
  <c r="AA59" i="11"/>
  <c r="AF59" i="11"/>
  <c r="AJ59" i="11"/>
  <c r="I60" i="11"/>
  <c r="J60" i="11"/>
  <c r="K60" i="11"/>
  <c r="L60" i="11"/>
  <c r="M60" i="11"/>
  <c r="N60" i="11"/>
  <c r="O60" i="11"/>
  <c r="P60" i="11"/>
  <c r="Q60" i="11"/>
  <c r="R60" i="11"/>
  <c r="T60" i="11"/>
  <c r="U60" i="11"/>
  <c r="AA60" i="11"/>
  <c r="AB60" i="11"/>
  <c r="AE60" i="11"/>
  <c r="AG60" i="11"/>
  <c r="I61" i="11"/>
  <c r="L61" i="11"/>
  <c r="M61" i="11"/>
  <c r="N61" i="11"/>
  <c r="O61" i="11"/>
  <c r="P61" i="11"/>
  <c r="Q61" i="11"/>
  <c r="R61" i="11"/>
  <c r="AJ64" i="11" s="1"/>
  <c r="T61" i="11"/>
  <c r="U61" i="11"/>
  <c r="X61" i="11"/>
  <c r="AB61" i="11"/>
  <c r="I62" i="11"/>
  <c r="L62" i="11"/>
  <c r="M62" i="11"/>
  <c r="N62" i="11"/>
  <c r="O62" i="11"/>
  <c r="P62" i="11"/>
  <c r="Q62" i="11"/>
  <c r="R62" i="11"/>
  <c r="T62" i="11"/>
  <c r="U62" i="11"/>
  <c r="AB62" i="11"/>
  <c r="AD62" i="11"/>
  <c r="AE62" i="11"/>
  <c r="I63" i="11"/>
  <c r="L63" i="11"/>
  <c r="M63" i="11"/>
  <c r="N63" i="11"/>
  <c r="O63" i="11"/>
  <c r="P63" i="11"/>
  <c r="AH65" i="11" s="1"/>
  <c r="Q63" i="11"/>
  <c r="Y63" i="11" s="1"/>
  <c r="R63" i="11"/>
  <c r="T63" i="11"/>
  <c r="U63" i="11"/>
  <c r="AB63" i="11"/>
  <c r="AD63" i="11"/>
  <c r="AH63" i="11"/>
  <c r="I64" i="11"/>
  <c r="J64" i="11"/>
  <c r="K64" i="11"/>
  <c r="L64" i="11"/>
  <c r="M64" i="11"/>
  <c r="AA64" i="11" s="1"/>
  <c r="N64" i="11"/>
  <c r="O64" i="11"/>
  <c r="P64" i="11"/>
  <c r="Q64" i="11"/>
  <c r="R64" i="11"/>
  <c r="T64" i="11"/>
  <c r="U64" i="11"/>
  <c r="W64" i="11"/>
  <c r="AG64" i="11"/>
  <c r="AI64" i="11"/>
  <c r="AK64" i="11" s="1"/>
  <c r="I65" i="11"/>
  <c r="L65" i="11"/>
  <c r="M65" i="11"/>
  <c r="N65" i="11"/>
  <c r="O65" i="11"/>
  <c r="X65" i="11" s="1"/>
  <c r="P65" i="11"/>
  <c r="Q65" i="11"/>
  <c r="R65" i="11"/>
  <c r="T65" i="11"/>
  <c r="U65" i="11"/>
  <c r="AB65" i="11"/>
  <c r="AF65" i="11"/>
  <c r="I66" i="11"/>
  <c r="L66" i="11"/>
  <c r="M66" i="11"/>
  <c r="AA66" i="11" s="1"/>
  <c r="N66" i="11"/>
  <c r="O66" i="11"/>
  <c r="P66" i="11"/>
  <c r="Q66" i="11"/>
  <c r="Y66" i="11" s="1"/>
  <c r="R66" i="11"/>
  <c r="T66" i="11"/>
  <c r="U66" i="11"/>
  <c r="W66" i="11"/>
  <c r="X66" i="11"/>
  <c r="AD66" i="11"/>
  <c r="AI66" i="11"/>
  <c r="I67" i="11"/>
  <c r="L67" i="11"/>
  <c r="M67" i="11"/>
  <c r="N67" i="11"/>
  <c r="O67" i="11"/>
  <c r="P67" i="11"/>
  <c r="Q67" i="11"/>
  <c r="R67" i="11"/>
  <c r="T67" i="11"/>
  <c r="U67" i="11"/>
  <c r="AA67" i="11"/>
  <c r="I68" i="11"/>
  <c r="J68" i="11"/>
  <c r="K68" i="11"/>
  <c r="L68" i="11"/>
  <c r="M68" i="11"/>
  <c r="AA68" i="11" s="1"/>
  <c r="N68" i="11"/>
  <c r="AF69" i="11" s="1"/>
  <c r="O68" i="11"/>
  <c r="P68" i="11"/>
  <c r="Q68" i="11"/>
  <c r="Y68" i="11" s="1"/>
  <c r="R68" i="11"/>
  <c r="T68" i="11"/>
  <c r="U68" i="11"/>
  <c r="W68" i="11"/>
  <c r="X68" i="11"/>
  <c r="I69" i="11"/>
  <c r="L69" i="11"/>
  <c r="M69" i="11"/>
  <c r="N69" i="11"/>
  <c r="O69" i="11"/>
  <c r="P69" i="11"/>
  <c r="Q69" i="11"/>
  <c r="R69" i="11"/>
  <c r="T69" i="11"/>
  <c r="U69" i="11"/>
  <c r="X69" i="11"/>
  <c r="Y69" i="11"/>
  <c r="AA69" i="11"/>
  <c r="AG69" i="11"/>
  <c r="AH69" i="11"/>
  <c r="I70" i="11"/>
  <c r="L70" i="11"/>
  <c r="M70" i="11"/>
  <c r="N70" i="11"/>
  <c r="O70" i="11"/>
  <c r="P70" i="11"/>
  <c r="Q70" i="11"/>
  <c r="X70" i="11" s="1"/>
  <c r="R70" i="11"/>
  <c r="T70" i="11"/>
  <c r="U70" i="11"/>
  <c r="W70" i="11"/>
  <c r="AB70" i="11"/>
  <c r="AG70" i="11"/>
  <c r="I71" i="11"/>
  <c r="L71" i="11"/>
  <c r="M71" i="11"/>
  <c r="N71" i="11"/>
  <c r="O71" i="11"/>
  <c r="P71" i="11"/>
  <c r="Q71" i="11"/>
  <c r="R71" i="11"/>
  <c r="T71" i="11"/>
  <c r="U71" i="11"/>
  <c r="AB71" i="11"/>
  <c r="I72" i="11"/>
  <c r="J72" i="11"/>
  <c r="K72" i="11"/>
  <c r="L72" i="11"/>
  <c r="AD75" i="11" s="1"/>
  <c r="M72" i="11"/>
  <c r="N72" i="11"/>
  <c r="O72" i="11"/>
  <c r="P72" i="11"/>
  <c r="Q72" i="11"/>
  <c r="R72" i="11"/>
  <c r="T72" i="11"/>
  <c r="U72" i="11"/>
  <c r="W72" i="11"/>
  <c r="AA72" i="11"/>
  <c r="AB72" i="11"/>
  <c r="I73" i="11"/>
  <c r="L73" i="11"/>
  <c r="M73" i="11"/>
  <c r="W73" i="11" s="1"/>
  <c r="N73" i="11"/>
  <c r="O73" i="11"/>
  <c r="P73" i="11"/>
  <c r="Q73" i="11"/>
  <c r="R73" i="11"/>
  <c r="T73" i="11"/>
  <c r="U73" i="11"/>
  <c r="AA73" i="11"/>
  <c r="AB73" i="11"/>
  <c r="I74" i="11"/>
  <c r="L74" i="11"/>
  <c r="M74" i="11"/>
  <c r="N74" i="11"/>
  <c r="O74" i="11"/>
  <c r="P74" i="11"/>
  <c r="Q74" i="11"/>
  <c r="X74" i="11" s="1"/>
  <c r="R74" i="11"/>
  <c r="T74" i="11"/>
  <c r="U74" i="11"/>
  <c r="W74" i="11"/>
  <c r="Y74" i="11"/>
  <c r="AB74" i="11"/>
  <c r="I75" i="11"/>
  <c r="L75" i="11"/>
  <c r="M75" i="11"/>
  <c r="N75" i="11"/>
  <c r="AA75" i="11" s="1"/>
  <c r="O75" i="11"/>
  <c r="P75" i="11"/>
  <c r="Q75" i="11"/>
  <c r="Y75" i="11" s="1"/>
  <c r="R75" i="11"/>
  <c r="T75" i="11"/>
  <c r="U75" i="11"/>
  <c r="X75" i="11"/>
  <c r="AE75" i="11"/>
  <c r="I76" i="11"/>
  <c r="J76" i="11"/>
  <c r="K76" i="11"/>
  <c r="L76" i="11"/>
  <c r="M76" i="11"/>
  <c r="N76" i="11"/>
  <c r="O76" i="11"/>
  <c r="P76" i="11"/>
  <c r="Q76" i="11"/>
  <c r="R76" i="11"/>
  <c r="T76" i="11"/>
  <c r="U76" i="11"/>
  <c r="AB76" i="11"/>
  <c r="I77" i="11"/>
  <c r="L77" i="11"/>
  <c r="M77" i="11"/>
  <c r="N77" i="11"/>
  <c r="AF80" i="11" s="1"/>
  <c r="O77" i="11"/>
  <c r="AB77" i="11" s="1"/>
  <c r="P77" i="11"/>
  <c r="Q77" i="11"/>
  <c r="Y77" i="11" s="1"/>
  <c r="R77" i="11"/>
  <c r="T77" i="11"/>
  <c r="U77" i="11"/>
  <c r="W77" i="11"/>
  <c r="AA77" i="11"/>
  <c r="I78" i="11"/>
  <c r="L78" i="11"/>
  <c r="M78" i="11"/>
  <c r="N78" i="11"/>
  <c r="O78" i="11"/>
  <c r="P78" i="11"/>
  <c r="Q78" i="11"/>
  <c r="R78" i="11"/>
  <c r="T78" i="11"/>
  <c r="U78" i="11"/>
  <c r="X78" i="11"/>
  <c r="Y78" i="11"/>
  <c r="I79" i="11"/>
  <c r="L79" i="11"/>
  <c r="M79" i="11"/>
  <c r="N79" i="11"/>
  <c r="AF82" i="11" s="1"/>
  <c r="O79" i="11"/>
  <c r="P79" i="11"/>
  <c r="Q79" i="11"/>
  <c r="R79" i="11"/>
  <c r="T79" i="11"/>
  <c r="U79" i="11"/>
  <c r="W79" i="11"/>
  <c r="X79" i="11"/>
  <c r="Y79" i="11"/>
  <c r="I80" i="11"/>
  <c r="J80" i="11"/>
  <c r="K80" i="11"/>
  <c r="L80" i="11"/>
  <c r="M80" i="11"/>
  <c r="N80" i="11"/>
  <c r="O80" i="11"/>
  <c r="P80" i="11"/>
  <c r="Q80" i="11"/>
  <c r="R80" i="11"/>
  <c r="T80" i="11"/>
  <c r="U80" i="11"/>
  <c r="X80" i="11"/>
  <c r="AB80" i="11"/>
  <c r="AE80" i="11"/>
  <c r="I81" i="11"/>
  <c r="L81" i="11"/>
  <c r="M81" i="11"/>
  <c r="N81" i="11"/>
  <c r="O81" i="11"/>
  <c r="AB81" i="11" s="1"/>
  <c r="P81" i="11"/>
  <c r="Q81" i="11"/>
  <c r="R81" i="11"/>
  <c r="AJ84" i="11" s="1"/>
  <c r="T81" i="11"/>
  <c r="U81" i="11"/>
  <c r="W81" i="11"/>
  <c r="Y81" i="11"/>
  <c r="AA81" i="11"/>
  <c r="I82" i="11"/>
  <c r="L82" i="11"/>
  <c r="M82" i="11"/>
  <c r="N82" i="11"/>
  <c r="O82" i="11"/>
  <c r="AG85" i="11" s="1"/>
  <c r="P82" i="11"/>
  <c r="Q82" i="11"/>
  <c r="R82" i="11"/>
  <c r="T82" i="11"/>
  <c r="U82" i="11"/>
  <c r="Y82" i="11"/>
  <c r="AA82" i="11"/>
  <c r="I83" i="11"/>
  <c r="L83" i="11"/>
  <c r="M83" i="11"/>
  <c r="W83" i="11" s="1"/>
  <c r="N83" i="11"/>
  <c r="O83" i="11"/>
  <c r="P83" i="11"/>
  <c r="Q83" i="11"/>
  <c r="R83" i="11"/>
  <c r="T83" i="11"/>
  <c r="U83" i="11"/>
  <c r="X83" i="11"/>
  <c r="Y83" i="11"/>
  <c r="AA83" i="11"/>
  <c r="AF83" i="11"/>
  <c r="AI83" i="11"/>
  <c r="I84" i="11"/>
  <c r="J84" i="11"/>
  <c r="K84" i="11"/>
  <c r="L84" i="11"/>
  <c r="AD86" i="11" s="1"/>
  <c r="M84" i="11"/>
  <c r="N84" i="11"/>
  <c r="O84" i="11"/>
  <c r="P84" i="11"/>
  <c r="Q84" i="11"/>
  <c r="R84" i="11"/>
  <c r="AJ87" i="11" s="1"/>
  <c r="T84" i="11"/>
  <c r="U84" i="11"/>
  <c r="AB84" i="11"/>
  <c r="AG84" i="11"/>
  <c r="I85" i="11"/>
  <c r="L85" i="11"/>
  <c r="M85" i="11"/>
  <c r="N85" i="11"/>
  <c r="O85" i="11"/>
  <c r="P85" i="11"/>
  <c r="Q85" i="11"/>
  <c r="R85" i="11"/>
  <c r="T85" i="11"/>
  <c r="U85" i="11"/>
  <c r="X85" i="11"/>
  <c r="Y85" i="11"/>
  <c r="AB85" i="11"/>
  <c r="AD85" i="11"/>
  <c r="I86" i="11"/>
  <c r="L86" i="11"/>
  <c r="M86" i="11"/>
  <c r="N86" i="11"/>
  <c r="O86" i="11"/>
  <c r="P86" i="11"/>
  <c r="Q86" i="11"/>
  <c r="R86" i="11"/>
  <c r="T86" i="11"/>
  <c r="U86" i="11"/>
  <c r="AA86" i="11"/>
  <c r="AJ86" i="11"/>
  <c r="I87" i="11"/>
  <c r="L87" i="11"/>
  <c r="M87" i="11"/>
  <c r="N87" i="11"/>
  <c r="O87" i="11"/>
  <c r="P87" i="11"/>
  <c r="Q87" i="11"/>
  <c r="R87" i="11"/>
  <c r="T87" i="11"/>
  <c r="U87" i="11"/>
  <c r="W87" i="11"/>
  <c r="X87" i="11"/>
  <c r="AF87" i="11"/>
  <c r="I88" i="11"/>
  <c r="J88" i="11"/>
  <c r="K88" i="11"/>
  <c r="L88" i="11"/>
  <c r="AD90" i="11" s="1"/>
  <c r="M88" i="11"/>
  <c r="N88" i="11"/>
  <c r="O88" i="11"/>
  <c r="P88" i="11"/>
  <c r="Q88" i="11"/>
  <c r="R88" i="11"/>
  <c r="T88" i="11"/>
  <c r="U88" i="11"/>
  <c r="W88" i="11"/>
  <c r="AA88" i="11"/>
  <c r="AB88" i="11"/>
  <c r="AJ88" i="11"/>
  <c r="I89" i="11"/>
  <c r="L89" i="11"/>
  <c r="M89" i="11"/>
  <c r="N89" i="11"/>
  <c r="O89" i="11"/>
  <c r="P89" i="11"/>
  <c r="Q89" i="11"/>
  <c r="R89" i="11"/>
  <c r="T89" i="11"/>
  <c r="U89" i="11"/>
  <c r="W89" i="11"/>
  <c r="X89" i="11"/>
  <c r="AF89" i="11"/>
  <c r="I90" i="11"/>
  <c r="L90" i="11"/>
  <c r="M90" i="11"/>
  <c r="N90" i="11"/>
  <c r="AF93" i="11" s="1"/>
  <c r="O90" i="11"/>
  <c r="P90" i="11"/>
  <c r="Q90" i="11"/>
  <c r="R90" i="11"/>
  <c r="T90" i="11"/>
  <c r="U90" i="11"/>
  <c r="AB90" i="11"/>
  <c r="AI90" i="11"/>
  <c r="I91" i="11"/>
  <c r="L91" i="11"/>
  <c r="M91" i="11"/>
  <c r="N91" i="11"/>
  <c r="O91" i="11"/>
  <c r="P91" i="11"/>
  <c r="Q91" i="11"/>
  <c r="R91" i="11"/>
  <c r="T91" i="11"/>
  <c r="U91" i="11"/>
  <c r="AA91" i="11"/>
  <c r="I92" i="11"/>
  <c r="J92" i="11"/>
  <c r="K92" i="11"/>
  <c r="L92" i="11"/>
  <c r="M92" i="11"/>
  <c r="N92" i="11"/>
  <c r="O92" i="11"/>
  <c r="P92" i="11"/>
  <c r="Q92" i="11"/>
  <c r="X92" i="11" s="1"/>
  <c r="R92" i="11"/>
  <c r="T92" i="11"/>
  <c r="U92" i="11"/>
  <c r="AI92" i="11"/>
  <c r="I93" i="11"/>
  <c r="L93" i="11"/>
  <c r="M93" i="11"/>
  <c r="N93" i="11"/>
  <c r="O93" i="11"/>
  <c r="AB93" i="11" s="1"/>
  <c r="P93" i="11"/>
  <c r="Q93" i="11"/>
  <c r="R93" i="11"/>
  <c r="T93" i="11"/>
  <c r="U93" i="11"/>
  <c r="W93" i="11"/>
  <c r="AA93" i="11"/>
  <c r="I94" i="11"/>
  <c r="L94" i="11"/>
  <c r="M94" i="11"/>
  <c r="N94" i="11"/>
  <c r="O94" i="11"/>
  <c r="P94" i="11"/>
  <c r="Q94" i="11"/>
  <c r="Y94" i="11" s="1"/>
  <c r="R94" i="11"/>
  <c r="T94" i="11"/>
  <c r="U94" i="11"/>
  <c r="X94" i="11"/>
  <c r="AA94" i="11"/>
  <c r="I95" i="11"/>
  <c r="L95" i="11"/>
  <c r="M95" i="11"/>
  <c r="N95" i="11"/>
  <c r="O95" i="11"/>
  <c r="P95" i="11"/>
  <c r="Q95" i="11"/>
  <c r="X95" i="11" s="1"/>
  <c r="R95" i="11"/>
  <c r="T95" i="11"/>
  <c r="U95" i="11"/>
  <c r="AB95" i="11"/>
  <c r="AG95" i="11"/>
  <c r="I96" i="11"/>
  <c r="J96" i="11"/>
  <c r="K96" i="11"/>
  <c r="L96" i="11"/>
  <c r="AD98" i="11" s="1"/>
  <c r="M96" i="11"/>
  <c r="N96" i="11"/>
  <c r="O96" i="11"/>
  <c r="P96" i="11"/>
  <c r="Q96" i="11"/>
  <c r="R96" i="11"/>
  <c r="T96" i="11"/>
  <c r="U96" i="11"/>
  <c r="AB96" i="11"/>
  <c r="AF96" i="11"/>
  <c r="I97" i="11"/>
  <c r="L97" i="11"/>
  <c r="AD100" i="11" s="1"/>
  <c r="M97" i="11"/>
  <c r="N97" i="11"/>
  <c r="O97" i="11"/>
  <c r="P97" i="11"/>
  <c r="Q97" i="11"/>
  <c r="X97" i="11" s="1"/>
  <c r="R97" i="11"/>
  <c r="T97" i="11"/>
  <c r="U97" i="11"/>
  <c r="AB97" i="11"/>
  <c r="AD97" i="11"/>
  <c r="AG97" i="11"/>
  <c r="I98" i="11"/>
  <c r="L98" i="11"/>
  <c r="M98" i="11"/>
  <c r="N98" i="11"/>
  <c r="O98" i="11"/>
  <c r="P98" i="11"/>
  <c r="Q98" i="11"/>
  <c r="X98" i="11" s="1"/>
  <c r="R98" i="11"/>
  <c r="T98" i="11"/>
  <c r="U98" i="11"/>
  <c r="AB98" i="11"/>
  <c r="I99" i="11"/>
  <c r="L99" i="11"/>
  <c r="M99" i="11"/>
  <c r="N99" i="11"/>
  <c r="O99" i="11"/>
  <c r="P99" i="11"/>
  <c r="Q99" i="11"/>
  <c r="R99" i="11"/>
  <c r="T99" i="11"/>
  <c r="U99" i="11"/>
  <c r="X99" i="11"/>
  <c r="AB99" i="11"/>
  <c r="AD99" i="11"/>
  <c r="I100" i="11"/>
  <c r="J100" i="11"/>
  <c r="K100" i="11"/>
  <c r="L100" i="11"/>
  <c r="M100" i="11"/>
  <c r="N100" i="11"/>
  <c r="O100" i="11"/>
  <c r="P100" i="11"/>
  <c r="Q100" i="11"/>
  <c r="R100" i="11"/>
  <c r="T100" i="11"/>
  <c r="U100" i="11"/>
  <c r="I101" i="11"/>
  <c r="L101" i="11"/>
  <c r="AD101" i="11" s="1"/>
  <c r="M101" i="11"/>
  <c r="N101" i="11"/>
  <c r="O101" i="11"/>
  <c r="P101" i="11"/>
  <c r="Q101" i="11"/>
  <c r="R101" i="11"/>
  <c r="T101" i="11"/>
  <c r="U101" i="11"/>
  <c r="X101" i="11"/>
  <c r="AB101" i="11"/>
  <c r="AJ101" i="11"/>
  <c r="I102" i="11"/>
  <c r="L102" i="11"/>
  <c r="M102" i="11"/>
  <c r="N102" i="11"/>
  <c r="O102" i="11"/>
  <c r="P102" i="11"/>
  <c r="Q102" i="11"/>
  <c r="R102" i="11"/>
  <c r="T102" i="11"/>
  <c r="U102" i="11"/>
  <c r="W102" i="11"/>
  <c r="X102" i="11"/>
  <c r="I103" i="11"/>
  <c r="L103" i="11"/>
  <c r="M103" i="11"/>
  <c r="N103" i="11"/>
  <c r="O103" i="11"/>
  <c r="P103" i="11"/>
  <c r="Q103" i="11"/>
  <c r="X103" i="11" s="1"/>
  <c r="R103" i="11"/>
  <c r="T103" i="11"/>
  <c r="U103" i="11"/>
  <c r="I104" i="11"/>
  <c r="J104" i="11"/>
  <c r="K104" i="11"/>
  <c r="L104" i="11"/>
  <c r="M104" i="11"/>
  <c r="N104" i="11"/>
  <c r="O104" i="11"/>
  <c r="P104" i="11"/>
  <c r="Q104" i="11"/>
  <c r="AI106" i="11" s="1"/>
  <c r="R104" i="11"/>
  <c r="T104" i="11"/>
  <c r="U104" i="11"/>
  <c r="AJ104" i="11"/>
  <c r="I105" i="11"/>
  <c r="L105" i="11"/>
  <c r="M105" i="11"/>
  <c r="N105" i="11"/>
  <c r="O105" i="11"/>
  <c r="P105" i="11"/>
  <c r="Q105" i="11"/>
  <c r="R105" i="11"/>
  <c r="T105" i="11"/>
  <c r="U105" i="11"/>
  <c r="W105" i="11"/>
  <c r="Y105" i="11"/>
  <c r="AF105" i="11"/>
  <c r="I106" i="11"/>
  <c r="L106" i="11"/>
  <c r="M106" i="11"/>
  <c r="N106" i="11"/>
  <c r="O106" i="11"/>
  <c r="P106" i="11"/>
  <c r="AH108" i="11" s="1"/>
  <c r="Q106" i="11"/>
  <c r="X106" i="11" s="1"/>
  <c r="R106" i="11"/>
  <c r="T106" i="11"/>
  <c r="U106" i="11"/>
  <c r="AA106" i="11"/>
  <c r="AB106" i="11"/>
  <c r="I107" i="11"/>
  <c r="L107" i="11"/>
  <c r="M107" i="11"/>
  <c r="W107" i="11" s="1"/>
  <c r="N107" i="11"/>
  <c r="O107" i="11"/>
  <c r="P107" i="11"/>
  <c r="AH110" i="11" s="1"/>
  <c r="Q107" i="11"/>
  <c r="R107" i="11"/>
  <c r="T107" i="11"/>
  <c r="U107" i="11"/>
  <c r="AA107" i="11"/>
  <c r="I108" i="11"/>
  <c r="J108" i="11"/>
  <c r="K108" i="11"/>
  <c r="L108" i="11"/>
  <c r="M108" i="11"/>
  <c r="N108" i="11"/>
  <c r="O108" i="11"/>
  <c r="P108" i="11"/>
  <c r="Q108" i="11"/>
  <c r="R108" i="11"/>
  <c r="T108" i="11"/>
  <c r="U108" i="11"/>
  <c r="AF108" i="11"/>
  <c r="I109" i="11"/>
  <c r="L109" i="11"/>
  <c r="AD112" i="11" s="1"/>
  <c r="M109" i="11"/>
  <c r="N109" i="11"/>
  <c r="O109" i="11"/>
  <c r="P109" i="11"/>
  <c r="AB109" i="11" s="1"/>
  <c r="Q109" i="11"/>
  <c r="X109" i="11" s="1"/>
  <c r="R109" i="11"/>
  <c r="T109" i="11"/>
  <c r="U109" i="11"/>
  <c r="AD109" i="11"/>
  <c r="I110" i="11"/>
  <c r="L110" i="11"/>
  <c r="AD113" i="11" s="1"/>
  <c r="M110" i="11"/>
  <c r="AE113" i="11" s="1"/>
  <c r="N110" i="11"/>
  <c r="O110" i="11"/>
  <c r="P110" i="11"/>
  <c r="Q110" i="11"/>
  <c r="R110" i="11"/>
  <c r="T110" i="11"/>
  <c r="U110" i="11"/>
  <c r="AB110" i="11"/>
  <c r="AJ110" i="11"/>
  <c r="I111" i="11"/>
  <c r="L111" i="11"/>
  <c r="M111" i="11"/>
  <c r="N111" i="11"/>
  <c r="O111" i="11"/>
  <c r="P111" i="11"/>
  <c r="Q111" i="11"/>
  <c r="Y111" i="11" s="1"/>
  <c r="R111" i="11"/>
  <c r="T111" i="11"/>
  <c r="U111" i="11"/>
  <c r="W111" i="11"/>
  <c r="X111" i="11"/>
  <c r="AB111" i="11"/>
  <c r="I112" i="11"/>
  <c r="J112" i="11"/>
  <c r="K112" i="11"/>
  <c r="L112" i="11"/>
  <c r="M112" i="11"/>
  <c r="N112" i="11"/>
  <c r="O112" i="11"/>
  <c r="P112" i="11"/>
  <c r="Q112" i="11"/>
  <c r="R112" i="11"/>
  <c r="T112" i="11"/>
  <c r="U112" i="11"/>
  <c r="AB112" i="11"/>
  <c r="I113" i="11"/>
  <c r="L113" i="11"/>
  <c r="M113" i="11"/>
  <c r="N113" i="11"/>
  <c r="O113" i="11"/>
  <c r="P113" i="11"/>
  <c r="Q113" i="11"/>
  <c r="Y113" i="11" s="1"/>
  <c r="R113" i="11"/>
  <c r="T113" i="11"/>
  <c r="U113" i="11"/>
  <c r="I114" i="11"/>
  <c r="L114" i="11"/>
  <c r="M114" i="11"/>
  <c r="AA114" i="11" s="1"/>
  <c r="N114" i="11"/>
  <c r="O114" i="11"/>
  <c r="P114" i="11"/>
  <c r="AH117" i="11" s="1"/>
  <c r="Q114" i="11"/>
  <c r="X114" i="11" s="1"/>
  <c r="R114" i="11"/>
  <c r="T114" i="11"/>
  <c r="U114" i="11"/>
  <c r="Y114" i="11"/>
  <c r="AE114" i="11"/>
  <c r="I115" i="11"/>
  <c r="L115" i="11"/>
  <c r="M115" i="11"/>
  <c r="N115" i="11"/>
  <c r="O115" i="11"/>
  <c r="P115" i="11"/>
  <c r="AB115" i="11" s="1"/>
  <c r="Q115" i="11"/>
  <c r="X115" i="11" s="1"/>
  <c r="R115" i="11"/>
  <c r="T115" i="11"/>
  <c r="U115" i="11"/>
  <c r="W115" i="11"/>
  <c r="AA115" i="11"/>
  <c r="AH115" i="11"/>
  <c r="I116" i="11"/>
  <c r="J116" i="11"/>
  <c r="K116" i="11"/>
  <c r="L116" i="11"/>
  <c r="M116" i="11"/>
  <c r="AA116" i="11" s="1"/>
  <c r="N116" i="11"/>
  <c r="O116" i="11"/>
  <c r="P116" i="11"/>
  <c r="Q116" i="11"/>
  <c r="R116" i="11"/>
  <c r="T116" i="11"/>
  <c r="U116" i="11"/>
  <c r="X116" i="11"/>
  <c r="Y116" i="11"/>
  <c r="I117" i="11"/>
  <c r="L117" i="11"/>
  <c r="M117" i="11"/>
  <c r="N117" i="11"/>
  <c r="O117" i="11"/>
  <c r="P117" i="11"/>
  <c r="AB117" i="11" s="1"/>
  <c r="Q117" i="11"/>
  <c r="X117" i="11" s="1"/>
  <c r="R117" i="11"/>
  <c r="T117" i="11"/>
  <c r="U117" i="11"/>
  <c r="W117" i="11"/>
  <c r="Y117" i="11"/>
  <c r="AA117" i="11"/>
  <c r="I118" i="11"/>
  <c r="L118" i="11"/>
  <c r="AD125" i="11" s="1"/>
  <c r="M118" i="11"/>
  <c r="AE125" i="11" s="1"/>
  <c r="N118" i="11"/>
  <c r="O118" i="11"/>
  <c r="AG121" i="11" s="1"/>
  <c r="P118" i="11"/>
  <c r="Q118" i="11"/>
  <c r="R118" i="11"/>
  <c r="AJ125" i="11" s="1"/>
  <c r="T118" i="11"/>
  <c r="U118" i="11"/>
  <c r="AB118" i="11"/>
  <c r="AH118" i="11"/>
  <c r="AI118" i="11"/>
  <c r="I119" i="11"/>
  <c r="L119" i="11"/>
  <c r="M119" i="11"/>
  <c r="N119" i="11"/>
  <c r="O119" i="11"/>
  <c r="P119" i="11"/>
  <c r="AH122" i="11" s="1"/>
  <c r="Q119" i="11"/>
  <c r="R119" i="11"/>
  <c r="T119" i="11"/>
  <c r="U119" i="11"/>
  <c r="X119" i="11"/>
  <c r="AB119" i="11"/>
  <c r="I120" i="11"/>
  <c r="J120" i="11"/>
  <c r="K120" i="11"/>
  <c r="L120" i="11"/>
  <c r="AD122" i="11" s="1"/>
  <c r="M120" i="11"/>
  <c r="W120" i="11" s="1"/>
  <c r="N120" i="11"/>
  <c r="O120" i="11"/>
  <c r="P120" i="11"/>
  <c r="Q120" i="11"/>
  <c r="R120" i="11"/>
  <c r="T120" i="11"/>
  <c r="U120" i="11"/>
  <c r="AA120" i="11"/>
  <c r="AB120" i="11"/>
  <c r="I121" i="11"/>
  <c r="L121" i="11"/>
  <c r="M121" i="11"/>
  <c r="AE128" i="11" s="1"/>
  <c r="N121" i="11"/>
  <c r="O121" i="11"/>
  <c r="P121" i="11"/>
  <c r="Q121" i="11"/>
  <c r="R121" i="11"/>
  <c r="T121" i="11"/>
  <c r="U121" i="11"/>
  <c r="X121" i="11"/>
  <c r="AB121" i="11"/>
  <c r="AH121" i="11"/>
  <c r="AI121" i="11"/>
  <c r="I122" i="11"/>
  <c r="L122" i="11"/>
  <c r="M122" i="11"/>
  <c r="Y122" i="11" s="1"/>
  <c r="N122" i="11"/>
  <c r="O122" i="11"/>
  <c r="P122" i="11"/>
  <c r="Q122" i="11"/>
  <c r="R122" i="11"/>
  <c r="T122" i="11"/>
  <c r="U122" i="11"/>
  <c r="I123" i="11"/>
  <c r="L123" i="11"/>
  <c r="M123" i="11"/>
  <c r="Y123" i="11" s="1"/>
  <c r="N123" i="11"/>
  <c r="O123" i="11"/>
  <c r="P123" i="11"/>
  <c r="Q123" i="11"/>
  <c r="R123" i="11"/>
  <c r="T123" i="11"/>
  <c r="U123" i="11"/>
  <c r="W123" i="11"/>
  <c r="X123" i="11"/>
  <c r="AE123" i="11"/>
  <c r="I124" i="11"/>
  <c r="J124" i="11"/>
  <c r="K124" i="11"/>
  <c r="L124" i="11"/>
  <c r="M124" i="11"/>
  <c r="Y124" i="11" s="1"/>
  <c r="N124" i="11"/>
  <c r="AA124" i="11" s="1"/>
  <c r="O124" i="11"/>
  <c r="AB124" i="11" s="1"/>
  <c r="P124" i="11"/>
  <c r="Q124" i="11"/>
  <c r="AI127" i="11" s="1"/>
  <c r="R124" i="11"/>
  <c r="T124" i="11"/>
  <c r="U124" i="11"/>
  <c r="AD124" i="11"/>
  <c r="AE124" i="11"/>
  <c r="I125" i="11"/>
  <c r="L125" i="11"/>
  <c r="M125" i="11"/>
  <c r="Y125" i="11" s="1"/>
  <c r="N125" i="11"/>
  <c r="O125" i="11"/>
  <c r="AB125" i="11" s="1"/>
  <c r="P125" i="11"/>
  <c r="Q125" i="11"/>
  <c r="R125" i="11"/>
  <c r="T125" i="11"/>
  <c r="U125" i="11"/>
  <c r="W125" i="11"/>
  <c r="X125" i="11"/>
  <c r="AF125" i="11"/>
  <c r="I126" i="11"/>
  <c r="L126" i="11"/>
  <c r="M126" i="11"/>
  <c r="AA126" i="11" s="1"/>
  <c r="N126" i="11"/>
  <c r="O126" i="11"/>
  <c r="AB126" i="11" s="1"/>
  <c r="P126" i="11"/>
  <c r="Q126" i="11"/>
  <c r="R126" i="11"/>
  <c r="T126" i="11"/>
  <c r="U126" i="11"/>
  <c r="W126" i="11"/>
  <c r="I127" i="11"/>
  <c r="L127" i="11"/>
  <c r="M127" i="11"/>
  <c r="W127" i="11" s="1"/>
  <c r="N127" i="11"/>
  <c r="O127" i="11"/>
  <c r="AB127" i="11" s="1"/>
  <c r="P127" i="11"/>
  <c r="Q127" i="11"/>
  <c r="R127" i="11"/>
  <c r="T127" i="11"/>
  <c r="U127" i="11"/>
  <c r="AA127" i="11"/>
  <c r="AH127" i="11"/>
  <c r="I128" i="11"/>
  <c r="J128" i="11"/>
  <c r="K128" i="11"/>
  <c r="L128" i="11"/>
  <c r="M128" i="11"/>
  <c r="N128" i="11"/>
  <c r="O128" i="11"/>
  <c r="P128" i="11"/>
  <c r="AH130" i="11" s="1"/>
  <c r="Q128" i="11"/>
  <c r="Y128" i="11" s="1"/>
  <c r="R128" i="11"/>
  <c r="T128" i="11"/>
  <c r="U128" i="11"/>
  <c r="W128" i="11"/>
  <c r="X128" i="11"/>
  <c r="AD128" i="11"/>
  <c r="I129" i="11"/>
  <c r="L129" i="11"/>
  <c r="M129" i="11"/>
  <c r="N129" i="11"/>
  <c r="O129" i="11"/>
  <c r="P129" i="11"/>
  <c r="AH132" i="11" s="1"/>
  <c r="Q129" i="11"/>
  <c r="R129" i="11"/>
  <c r="T129" i="11"/>
  <c r="U129" i="11"/>
  <c r="Y129" i="11"/>
  <c r="AA129" i="11"/>
  <c r="AE129" i="11"/>
  <c r="AH129" i="11"/>
  <c r="I130" i="11"/>
  <c r="L130" i="11"/>
  <c r="M130" i="11"/>
  <c r="N130" i="11"/>
  <c r="O130" i="11"/>
  <c r="P130" i="11"/>
  <c r="AH133" i="11" s="1"/>
  <c r="Q130" i="11"/>
  <c r="X130" i="11" s="1"/>
  <c r="R130" i="11"/>
  <c r="T130" i="11"/>
  <c r="U130" i="11"/>
  <c r="AA130" i="11"/>
  <c r="AB130" i="11"/>
  <c r="I131" i="11"/>
  <c r="L131" i="11"/>
  <c r="AD131" i="11" s="1"/>
  <c r="M131" i="11"/>
  <c r="W131" i="11" s="1"/>
  <c r="N131" i="11"/>
  <c r="O131" i="11"/>
  <c r="P131" i="11"/>
  <c r="Q131" i="11"/>
  <c r="R131" i="11"/>
  <c r="T131" i="11"/>
  <c r="U131" i="11"/>
  <c r="AB131" i="11"/>
  <c r="I132" i="11"/>
  <c r="J132" i="11"/>
  <c r="K132" i="11"/>
  <c r="L132" i="11"/>
  <c r="M132" i="11"/>
  <c r="W132" i="11" s="1"/>
  <c r="N132" i="11"/>
  <c r="O132" i="11"/>
  <c r="P132" i="11"/>
  <c r="Q132" i="11"/>
  <c r="X132" i="11" s="1"/>
  <c r="R132" i="11"/>
  <c r="T132" i="11"/>
  <c r="U132" i="11"/>
  <c r="AA132" i="11"/>
  <c r="AB132" i="11"/>
  <c r="I133" i="11"/>
  <c r="L133" i="11"/>
  <c r="AD135" i="11" s="1"/>
  <c r="M133" i="11"/>
  <c r="W133" i="11" s="1"/>
  <c r="N133" i="11"/>
  <c r="AF136" i="11" s="1"/>
  <c r="O133" i="11"/>
  <c r="P133" i="11"/>
  <c r="Q133" i="11"/>
  <c r="R133" i="11"/>
  <c r="T133" i="11"/>
  <c r="U133" i="11"/>
  <c r="AB133" i="11"/>
  <c r="I134" i="11"/>
  <c r="L134" i="11"/>
  <c r="M134" i="11"/>
  <c r="N134" i="11"/>
  <c r="O134" i="11"/>
  <c r="P134" i="11"/>
  <c r="Q134" i="11"/>
  <c r="R134" i="11"/>
  <c r="T134" i="11"/>
  <c r="U134" i="11"/>
  <c r="AB134" i="11"/>
  <c r="AE134" i="11"/>
  <c r="AH134" i="11"/>
  <c r="I135" i="11"/>
  <c r="L135" i="11"/>
  <c r="M135" i="11"/>
  <c r="N135" i="11"/>
  <c r="AA135" i="11" s="1"/>
  <c r="O135" i="11"/>
  <c r="P135" i="11"/>
  <c r="Q135" i="11"/>
  <c r="Y135" i="11" s="1"/>
  <c r="R135" i="11"/>
  <c r="T135" i="11"/>
  <c r="U135" i="11"/>
  <c r="AF135" i="11"/>
  <c r="I136" i="11"/>
  <c r="J136" i="11"/>
  <c r="K136" i="11"/>
  <c r="L136" i="11"/>
  <c r="M136" i="11"/>
  <c r="N136" i="11"/>
  <c r="O136" i="11"/>
  <c r="P136" i="11"/>
  <c r="Q136" i="11"/>
  <c r="X136" i="11" s="1"/>
  <c r="R136" i="11"/>
  <c r="T136" i="11"/>
  <c r="U136" i="11"/>
  <c r="W136" i="11"/>
  <c r="AB136" i="11"/>
  <c r="AD136" i="11"/>
  <c r="I137" i="11"/>
  <c r="L137" i="11"/>
  <c r="M137" i="11"/>
  <c r="N137" i="11"/>
  <c r="AA137" i="11" s="1"/>
  <c r="O137" i="11"/>
  <c r="P137" i="11"/>
  <c r="AH140" i="11" s="1"/>
  <c r="Q137" i="11"/>
  <c r="Y137" i="11" s="1"/>
  <c r="R137" i="11"/>
  <c r="AJ140" i="11" s="1"/>
  <c r="T137" i="11"/>
  <c r="U137" i="11"/>
  <c r="I138" i="11"/>
  <c r="L138" i="11"/>
  <c r="M138" i="11"/>
  <c r="AA138" i="11" s="1"/>
  <c r="N138" i="11"/>
  <c r="O138" i="11"/>
  <c r="P138" i="11"/>
  <c r="Q138" i="11"/>
  <c r="R138" i="11"/>
  <c r="T138" i="11"/>
  <c r="U138" i="11"/>
  <c r="I139" i="11"/>
  <c r="L139" i="11"/>
  <c r="M139" i="11"/>
  <c r="N139" i="11"/>
  <c r="AF142" i="11" s="1"/>
  <c r="O139" i="11"/>
  <c r="P139" i="11"/>
  <c r="AB139" i="11" s="1"/>
  <c r="Q139" i="11"/>
  <c r="R139" i="11"/>
  <c r="T139" i="11"/>
  <c r="U139" i="11"/>
  <c r="W139" i="11"/>
  <c r="X139" i="11"/>
  <c r="Y139" i="11"/>
  <c r="AA139" i="11"/>
  <c r="AF139" i="11"/>
  <c r="AG139" i="11"/>
  <c r="I140" i="11"/>
  <c r="J140" i="11"/>
  <c r="K140" i="11"/>
  <c r="L140" i="11"/>
  <c r="M140" i="11"/>
  <c r="AA140" i="11" s="1"/>
  <c r="N140" i="11"/>
  <c r="O140" i="11"/>
  <c r="P140" i="11"/>
  <c r="Q140" i="11"/>
  <c r="Y140" i="11" s="1"/>
  <c r="R140" i="11"/>
  <c r="T140" i="11"/>
  <c r="U140" i="11"/>
  <c r="AI140" i="11"/>
  <c r="AK140" i="11" s="1"/>
  <c r="I141" i="11"/>
  <c r="L141" i="11"/>
  <c r="M141" i="11"/>
  <c r="N141" i="11"/>
  <c r="O141" i="11"/>
  <c r="P141" i="11"/>
  <c r="AB141" i="11" s="1"/>
  <c r="Q141" i="11"/>
  <c r="X141" i="11" s="1"/>
  <c r="R141" i="11"/>
  <c r="AJ143" i="11" s="1"/>
  <c r="T141" i="11"/>
  <c r="U141" i="11"/>
  <c r="W141" i="11"/>
  <c r="AF141" i="11"/>
  <c r="I142" i="11"/>
  <c r="L142" i="11"/>
  <c r="M142" i="11"/>
  <c r="AA142" i="11" s="1"/>
  <c r="N142" i="11"/>
  <c r="O142" i="11"/>
  <c r="P142" i="11"/>
  <c r="Q142" i="11"/>
  <c r="R142" i="11"/>
  <c r="AJ145" i="11" s="1"/>
  <c r="T142" i="11"/>
  <c r="U142" i="11"/>
  <c r="W142" i="11"/>
  <c r="X142" i="11"/>
  <c r="AB142" i="11"/>
  <c r="I143" i="11"/>
  <c r="L143" i="11"/>
  <c r="AD146" i="11" s="1"/>
  <c r="M143" i="11"/>
  <c r="AE145" i="11" s="1"/>
  <c r="N143" i="11"/>
  <c r="O143" i="11"/>
  <c r="P143" i="11"/>
  <c r="Q143" i="11"/>
  <c r="R143" i="11"/>
  <c r="AJ146" i="11" s="1"/>
  <c r="T143" i="11"/>
  <c r="U143" i="11"/>
  <c r="X143" i="11"/>
  <c r="AB143" i="11"/>
  <c r="AD143" i="11"/>
  <c r="I144" i="11"/>
  <c r="J144" i="11"/>
  <c r="K144" i="11"/>
  <c r="L144" i="11"/>
  <c r="M144" i="11"/>
  <c r="N144" i="11"/>
  <c r="AF147" i="11" s="1"/>
  <c r="O144" i="11"/>
  <c r="P144" i="11"/>
  <c r="Q144" i="11"/>
  <c r="R144" i="11"/>
  <c r="T144" i="11"/>
  <c r="U144" i="11"/>
  <c r="X144" i="11"/>
  <c r="AB144" i="11"/>
  <c r="AD144" i="11"/>
  <c r="I145" i="11"/>
  <c r="L145" i="11"/>
  <c r="M145" i="11"/>
  <c r="Y145" i="11" s="1"/>
  <c r="N145" i="11"/>
  <c r="O145" i="11"/>
  <c r="P145" i="11"/>
  <c r="Q145" i="11"/>
  <c r="R145" i="11"/>
  <c r="T145" i="11"/>
  <c r="U145" i="11"/>
  <c r="X145" i="11"/>
  <c r="AD145" i="11"/>
  <c r="I146" i="11"/>
  <c r="L146" i="11"/>
  <c r="AD149" i="11" s="1"/>
  <c r="M146" i="11"/>
  <c r="W146" i="11" s="1"/>
  <c r="N146" i="11"/>
  <c r="O146" i="11"/>
  <c r="AB146" i="11" s="1"/>
  <c r="P146" i="11"/>
  <c r="Q146" i="11"/>
  <c r="R146" i="11"/>
  <c r="T146" i="11"/>
  <c r="U146" i="11"/>
  <c r="AA146" i="11"/>
  <c r="AG146" i="11"/>
  <c r="AI146" i="11"/>
  <c r="AK146" i="11" s="1"/>
  <c r="I147" i="11"/>
  <c r="L147" i="11"/>
  <c r="M147" i="11"/>
  <c r="W147" i="11" s="1"/>
  <c r="N147" i="11"/>
  <c r="O147" i="11"/>
  <c r="P147" i="11"/>
  <c r="Q147" i="11"/>
  <c r="X147" i="11" s="1"/>
  <c r="R147" i="11"/>
  <c r="T147" i="11"/>
  <c r="U147" i="11"/>
  <c r="AB147" i="11"/>
  <c r="AD147" i="11"/>
  <c r="AJ147" i="11"/>
  <c r="I148" i="11"/>
  <c r="J148" i="11"/>
  <c r="K148" i="11"/>
  <c r="L148" i="11"/>
  <c r="M148" i="11"/>
  <c r="W148" i="11" s="1"/>
  <c r="N148" i="11"/>
  <c r="O148" i="11"/>
  <c r="P148" i="11"/>
  <c r="Q148" i="11"/>
  <c r="X148" i="11" s="1"/>
  <c r="R148" i="11"/>
  <c r="T148" i="11"/>
  <c r="U148" i="11"/>
  <c r="AB148" i="11"/>
  <c r="AJ148" i="11"/>
  <c r="I149" i="11"/>
  <c r="L149" i="11"/>
  <c r="M149" i="11"/>
  <c r="N149" i="11"/>
  <c r="O149" i="11"/>
  <c r="AG151" i="11" s="1"/>
  <c r="P149" i="11"/>
  <c r="AH152" i="11" s="1"/>
  <c r="Q149" i="11"/>
  <c r="Y149" i="11" s="1"/>
  <c r="R149" i="11"/>
  <c r="T149" i="11"/>
  <c r="U149" i="11"/>
  <c r="W149" i="11"/>
  <c r="X149" i="11"/>
  <c r="AA149" i="11"/>
  <c r="I150" i="11"/>
  <c r="L150" i="11"/>
  <c r="M150" i="11"/>
  <c r="N150" i="11"/>
  <c r="O150" i="11"/>
  <c r="P150" i="11"/>
  <c r="AB150" i="11" s="1"/>
  <c r="Q150" i="11"/>
  <c r="R150" i="11"/>
  <c r="T150" i="11"/>
  <c r="U150" i="11"/>
  <c r="W150" i="11"/>
  <c r="X150" i="11"/>
  <c r="Y150" i="11"/>
  <c r="AA150" i="11"/>
  <c r="I151" i="11"/>
  <c r="L151" i="11"/>
  <c r="AD154" i="11" s="1"/>
  <c r="M151" i="11"/>
  <c r="AE152" i="11" s="1"/>
  <c r="N151" i="11"/>
  <c r="O151" i="11"/>
  <c r="P151" i="11"/>
  <c r="Q151" i="11"/>
  <c r="R151" i="11"/>
  <c r="T151" i="11"/>
  <c r="U151" i="11"/>
  <c r="X151" i="11"/>
  <c r="AB151" i="11"/>
  <c r="AD151" i="11"/>
  <c r="AE151" i="11"/>
  <c r="I152" i="11"/>
  <c r="J152" i="11"/>
  <c r="K152" i="11"/>
  <c r="L152" i="11"/>
  <c r="AD155" i="11" s="1"/>
  <c r="M152" i="11"/>
  <c r="AE155" i="11" s="1"/>
  <c r="N152" i="11"/>
  <c r="AF155" i="11" s="1"/>
  <c r="O152" i="11"/>
  <c r="AG156" i="11" s="1"/>
  <c r="P152" i="11"/>
  <c r="Q152" i="11"/>
  <c r="R152" i="11"/>
  <c r="T152" i="11"/>
  <c r="U152" i="11"/>
  <c r="I153" i="11"/>
  <c r="L153" i="11"/>
  <c r="AD156" i="11" s="1"/>
  <c r="M153" i="11"/>
  <c r="N153" i="11"/>
  <c r="O153" i="11"/>
  <c r="P153" i="11"/>
  <c r="Q153" i="11"/>
  <c r="AI160" i="11" s="1"/>
  <c r="R153" i="11"/>
  <c r="T153" i="11"/>
  <c r="U153" i="11"/>
  <c r="AA153" i="11"/>
  <c r="I154" i="11"/>
  <c r="L154" i="11"/>
  <c r="M154" i="11"/>
  <c r="W154" i="11" s="1"/>
  <c r="N154" i="11"/>
  <c r="O154" i="11"/>
  <c r="AB154" i="11" s="1"/>
  <c r="P154" i="11"/>
  <c r="Q154" i="11"/>
  <c r="X154" i="11" s="1"/>
  <c r="R154" i="11"/>
  <c r="T154" i="11"/>
  <c r="U154" i="11"/>
  <c r="AJ154" i="11"/>
  <c r="I155" i="11"/>
  <c r="L155" i="11"/>
  <c r="M155" i="11"/>
  <c r="N155" i="11"/>
  <c r="AA155" i="11" s="1"/>
  <c r="O155" i="11"/>
  <c r="P155" i="11"/>
  <c r="AH158" i="11" s="1"/>
  <c r="Q155" i="11"/>
  <c r="Y155" i="11" s="1"/>
  <c r="R155" i="11"/>
  <c r="T155" i="11"/>
  <c r="U155" i="11"/>
  <c r="W155" i="11"/>
  <c r="X155" i="11"/>
  <c r="AG155" i="11"/>
  <c r="I156" i="11"/>
  <c r="J156" i="11"/>
  <c r="K156" i="11"/>
  <c r="L156" i="11"/>
  <c r="M156" i="11"/>
  <c r="N156" i="11"/>
  <c r="AA156" i="11" s="1"/>
  <c r="O156" i="11"/>
  <c r="AB156" i="11" s="1"/>
  <c r="P156" i="11"/>
  <c r="Q156" i="11"/>
  <c r="R156" i="11"/>
  <c r="T156" i="11"/>
  <c r="U156" i="11"/>
  <c r="W156" i="11"/>
  <c r="Y156" i="11"/>
  <c r="I157" i="11"/>
  <c r="L157" i="11"/>
  <c r="AD161" i="11" s="1"/>
  <c r="M157" i="11"/>
  <c r="N157" i="11"/>
  <c r="O157" i="11"/>
  <c r="P157" i="11"/>
  <c r="AB157" i="11" s="1"/>
  <c r="Q157" i="11"/>
  <c r="R157" i="11"/>
  <c r="T157" i="11"/>
  <c r="U157" i="11"/>
  <c r="W157" i="11"/>
  <c r="X157" i="11"/>
  <c r="Y157" i="11"/>
  <c r="AA157" i="11"/>
  <c r="I158" i="11"/>
  <c r="L158" i="11"/>
  <c r="M158" i="11"/>
  <c r="N158" i="11"/>
  <c r="O158" i="11"/>
  <c r="AG161" i="11" s="1"/>
  <c r="P158" i="11"/>
  <c r="Q158" i="11"/>
  <c r="R158" i="11"/>
  <c r="T158" i="11"/>
  <c r="U158" i="11"/>
  <c r="X158" i="11"/>
  <c r="AA158" i="11"/>
  <c r="AB158" i="11"/>
  <c r="I159" i="11"/>
  <c r="L159" i="11"/>
  <c r="AD166" i="11" s="1"/>
  <c r="M159" i="11"/>
  <c r="AE165" i="11" s="1"/>
  <c r="N159" i="11"/>
  <c r="O159" i="11"/>
  <c r="P159" i="11"/>
  <c r="Q159" i="11"/>
  <c r="R159" i="11"/>
  <c r="T159" i="11"/>
  <c r="U159" i="11"/>
  <c r="X159" i="11"/>
  <c r="AB159" i="11"/>
  <c r="I160" i="11"/>
  <c r="J160" i="11"/>
  <c r="K160" i="11"/>
  <c r="L160" i="11"/>
  <c r="M160" i="11"/>
  <c r="N160" i="11"/>
  <c r="O160" i="11"/>
  <c r="AG163" i="11" s="1"/>
  <c r="P160" i="11"/>
  <c r="Q160" i="11"/>
  <c r="AI163" i="11" s="1"/>
  <c r="R160" i="11"/>
  <c r="T160" i="11"/>
  <c r="U160" i="11"/>
  <c r="X160" i="11"/>
  <c r="AA160" i="11"/>
  <c r="AB160" i="11"/>
  <c r="I161" i="11"/>
  <c r="L161" i="11"/>
  <c r="M161" i="11"/>
  <c r="N161" i="11"/>
  <c r="AF163" i="11" s="1"/>
  <c r="O161" i="11"/>
  <c r="P161" i="11"/>
  <c r="Q161" i="11"/>
  <c r="R161" i="11"/>
  <c r="T161" i="11"/>
  <c r="U161" i="11"/>
  <c r="X161" i="11"/>
  <c r="AB161" i="11"/>
  <c r="AI161" i="11"/>
  <c r="AJ161" i="11"/>
  <c r="I162" i="11"/>
  <c r="L162" i="11"/>
  <c r="M162" i="11"/>
  <c r="Y162" i="11" s="1"/>
  <c r="N162" i="11"/>
  <c r="O162" i="11"/>
  <c r="P162" i="11"/>
  <c r="Q162" i="11"/>
  <c r="AI165" i="11" s="1"/>
  <c r="R162" i="11"/>
  <c r="T162" i="11"/>
  <c r="U162" i="11"/>
  <c r="W162" i="11"/>
  <c r="AD162" i="11"/>
  <c r="I163" i="11"/>
  <c r="L163" i="11"/>
  <c r="M163" i="11"/>
  <c r="Y163" i="11" s="1"/>
  <c r="N163" i="11"/>
  <c r="AF170" i="11" s="1"/>
  <c r="O163" i="11"/>
  <c r="AG166" i="11" s="1"/>
  <c r="P163" i="11"/>
  <c r="AH167" i="11" s="1"/>
  <c r="Q163" i="11"/>
  <c r="R163" i="11"/>
  <c r="AJ166" i="11" s="1"/>
  <c r="T163" i="11"/>
  <c r="U163" i="11"/>
  <c r="I164" i="11"/>
  <c r="J164" i="11"/>
  <c r="K164" i="11"/>
  <c r="L164" i="11"/>
  <c r="M164" i="11"/>
  <c r="Y164" i="11" s="1"/>
  <c r="N164" i="11"/>
  <c r="AF167" i="11" s="1"/>
  <c r="O164" i="11"/>
  <c r="AB164" i="11" s="1"/>
  <c r="P164" i="11"/>
  <c r="Q164" i="11"/>
  <c r="AI167" i="11" s="1"/>
  <c r="R164" i="11"/>
  <c r="T164" i="11"/>
  <c r="U164" i="11"/>
  <c r="I165" i="11"/>
  <c r="L165" i="11"/>
  <c r="M165" i="11"/>
  <c r="Y165" i="11" s="1"/>
  <c r="N165" i="11"/>
  <c r="O165" i="11"/>
  <c r="AG167" i="11" s="1"/>
  <c r="P165" i="11"/>
  <c r="Q165" i="11"/>
  <c r="R165" i="11"/>
  <c r="T165" i="11"/>
  <c r="U165" i="11"/>
  <c r="AF165" i="11"/>
  <c r="I166" i="11"/>
  <c r="L166" i="11"/>
  <c r="M166" i="11"/>
  <c r="W166" i="11" s="1"/>
  <c r="N166" i="11"/>
  <c r="O166" i="11"/>
  <c r="AB166" i="11" s="1"/>
  <c r="P166" i="11"/>
  <c r="Q166" i="11"/>
  <c r="R166" i="11"/>
  <c r="T166" i="11"/>
  <c r="U166" i="11"/>
  <c r="Y166" i="11"/>
  <c r="AF166" i="11"/>
  <c r="I167" i="11"/>
  <c r="L167" i="11"/>
  <c r="M167" i="11"/>
  <c r="W167" i="11" s="1"/>
  <c r="N167" i="11"/>
  <c r="O167" i="11"/>
  <c r="AB167" i="11" s="1"/>
  <c r="P167" i="11"/>
  <c r="Q167" i="11"/>
  <c r="R167" i="11"/>
  <c r="AJ173" i="11" s="1"/>
  <c r="T167" i="11"/>
  <c r="U167" i="11"/>
  <c r="AA167" i="11"/>
  <c r="I168" i="11"/>
  <c r="J168" i="11"/>
  <c r="K168" i="11"/>
  <c r="L168" i="11"/>
  <c r="M168" i="11"/>
  <c r="W168" i="11" s="1"/>
  <c r="N168" i="11"/>
  <c r="O168" i="11"/>
  <c r="P168" i="11"/>
  <c r="AH171" i="11" s="1"/>
  <c r="Q168" i="11"/>
  <c r="X168" i="11" s="1"/>
  <c r="R168" i="11"/>
  <c r="T168" i="11"/>
  <c r="U168" i="11"/>
  <c r="Y168" i="11"/>
  <c r="AF168" i="11"/>
  <c r="I169" i="11"/>
  <c r="L169" i="11"/>
  <c r="M169" i="11"/>
  <c r="W169" i="11" s="1"/>
  <c r="N169" i="11"/>
  <c r="O169" i="11"/>
  <c r="AB169" i="11" s="1"/>
  <c r="P169" i="11"/>
  <c r="Q169" i="11"/>
  <c r="R169" i="11"/>
  <c r="T169" i="11"/>
  <c r="U169" i="11"/>
  <c r="AA169" i="11"/>
  <c r="I170" i="11"/>
  <c r="L170" i="11"/>
  <c r="M170" i="11"/>
  <c r="AE174" i="11" s="1"/>
  <c r="N170" i="11"/>
  <c r="O170" i="11"/>
  <c r="P170" i="11"/>
  <c r="Q170" i="11"/>
  <c r="X170" i="11" s="1"/>
  <c r="R170" i="11"/>
  <c r="AJ177" i="11" s="1"/>
  <c r="T170" i="11"/>
  <c r="U170" i="11"/>
  <c r="AB170" i="11"/>
  <c r="I171" i="11"/>
  <c r="L171" i="11"/>
  <c r="M171" i="11"/>
  <c r="W171" i="11" s="1"/>
  <c r="N171" i="11"/>
  <c r="AF177" i="11" s="1"/>
  <c r="O171" i="11"/>
  <c r="P171" i="11"/>
  <c r="Q171" i="11"/>
  <c r="X171" i="11" s="1"/>
  <c r="R171" i="11"/>
  <c r="T171" i="11"/>
  <c r="U171" i="11"/>
  <c r="AB171" i="11"/>
  <c r="AJ171" i="11"/>
  <c r="I172" i="11"/>
  <c r="J172" i="11"/>
  <c r="K172" i="11"/>
  <c r="L172" i="11"/>
  <c r="AD175" i="11" s="1"/>
  <c r="M172" i="11"/>
  <c r="N172" i="11"/>
  <c r="O172" i="11"/>
  <c r="AG175" i="11" s="1"/>
  <c r="P172" i="11"/>
  <c r="Q172" i="11"/>
  <c r="X172" i="11" s="1"/>
  <c r="R172" i="11"/>
  <c r="T172" i="11"/>
  <c r="U172" i="11"/>
  <c r="AB172" i="11"/>
  <c r="AI172" i="11"/>
  <c r="I173" i="11"/>
  <c r="L173" i="11"/>
  <c r="M173" i="11"/>
  <c r="W173" i="11" s="1"/>
  <c r="N173" i="11"/>
  <c r="AF176" i="11" s="1"/>
  <c r="O173" i="11"/>
  <c r="P173" i="11"/>
  <c r="Q173" i="11"/>
  <c r="X173" i="11" s="1"/>
  <c r="R173" i="11"/>
  <c r="T173" i="11"/>
  <c r="U173" i="11"/>
  <c r="AB173" i="11"/>
  <c r="I174" i="11"/>
  <c r="L174" i="11"/>
  <c r="M174" i="11"/>
  <c r="AA174" i="11" s="1"/>
  <c r="N174" i="11"/>
  <c r="O174" i="11"/>
  <c r="P174" i="11"/>
  <c r="Q174" i="11"/>
  <c r="X174" i="11" s="1"/>
  <c r="R174" i="11"/>
  <c r="T174" i="11"/>
  <c r="U174" i="11"/>
  <c r="W174" i="11"/>
  <c r="AJ174" i="11"/>
  <c r="I175" i="11"/>
  <c r="L175" i="11"/>
  <c r="AD177" i="11" s="1"/>
  <c r="M175" i="11"/>
  <c r="N175" i="11"/>
  <c r="O175" i="11"/>
  <c r="P175" i="11"/>
  <c r="Q175" i="11"/>
  <c r="Y175" i="11" s="1"/>
  <c r="R175" i="11"/>
  <c r="T175" i="11"/>
  <c r="U175" i="11"/>
  <c r="W175" i="11"/>
  <c r="X175" i="11"/>
  <c r="AA175" i="11"/>
  <c r="I176" i="11"/>
  <c r="J176" i="11"/>
  <c r="K176" i="11"/>
  <c r="L176" i="11"/>
  <c r="M176" i="11"/>
  <c r="AA176" i="11" s="1"/>
  <c r="N176" i="11"/>
  <c r="O176" i="11"/>
  <c r="AB176" i="11" s="1"/>
  <c r="P176" i="11"/>
  <c r="Q176" i="11"/>
  <c r="X176" i="11" s="1"/>
  <c r="R176" i="11"/>
  <c r="T176" i="11"/>
  <c r="U176" i="11"/>
  <c r="AE176" i="11"/>
  <c r="AJ176" i="11"/>
  <c r="I177" i="11"/>
  <c r="L177" i="11"/>
  <c r="M177" i="11"/>
  <c r="N177" i="11"/>
  <c r="O177" i="11"/>
  <c r="AB177" i="11" s="1"/>
  <c r="P177" i="11"/>
  <c r="Q177" i="11"/>
  <c r="Y177" i="11" s="1"/>
  <c r="R177" i="11"/>
  <c r="T177" i="11"/>
  <c r="U177" i="11"/>
  <c r="W177" i="11"/>
  <c r="X177" i="11"/>
  <c r="AA177" i="11"/>
  <c r="X115" i="8" l="1"/>
  <c r="V115" i="8"/>
  <c r="W115" i="8"/>
  <c r="AH150" i="11"/>
  <c r="AB113" i="11"/>
  <c r="AG120" i="11"/>
  <c r="W113" i="11"/>
  <c r="AG114" i="11"/>
  <c r="AG118" i="11"/>
  <c r="AG115" i="11"/>
  <c r="X113" i="11"/>
  <c r="W172" i="11"/>
  <c r="AA172" i="11"/>
  <c r="AE175" i="11"/>
  <c r="Y160" i="11"/>
  <c r="W160" i="11"/>
  <c r="AH160" i="11"/>
  <c r="AH155" i="11"/>
  <c r="AH156" i="11"/>
  <c r="AH154" i="11"/>
  <c r="X152" i="11"/>
  <c r="AD150" i="11"/>
  <c r="AD153" i="11"/>
  <c r="AF152" i="11"/>
  <c r="AH151" i="11"/>
  <c r="W144" i="11"/>
  <c r="AE147" i="11"/>
  <c r="Y144" i="11"/>
  <c r="AA144" i="11"/>
  <c r="AA113" i="11"/>
  <c r="AF114" i="11"/>
  <c r="AF117" i="11"/>
  <c r="AF115" i="11"/>
  <c r="AF116" i="11"/>
  <c r="AF113" i="11"/>
  <c r="AB104" i="11"/>
  <c r="AG107" i="11"/>
  <c r="W104" i="11"/>
  <c r="X104" i="11"/>
  <c r="AG104" i="11"/>
  <c r="AB100" i="11"/>
  <c r="AG103" i="11"/>
  <c r="AG102" i="11"/>
  <c r="W100" i="11"/>
  <c r="AD174" i="11"/>
  <c r="AD170" i="11"/>
  <c r="AD167" i="11"/>
  <c r="AD169" i="11"/>
  <c r="AD168" i="11"/>
  <c r="AI173" i="11"/>
  <c r="AK173" i="11" s="1"/>
  <c r="AJ172" i="11"/>
  <c r="AD163" i="11"/>
  <c r="AH162" i="11"/>
  <c r="AF157" i="11"/>
  <c r="AF156" i="11"/>
  <c r="AB153" i="11"/>
  <c r="AB138" i="11"/>
  <c r="AG141" i="11"/>
  <c r="AH139" i="11"/>
  <c r="AH137" i="11"/>
  <c r="AJ124" i="11"/>
  <c r="AJ122" i="11"/>
  <c r="AJ123" i="11"/>
  <c r="AG116" i="11"/>
  <c r="AK161" i="11"/>
  <c r="AD173" i="11"/>
  <c r="AK172" i="11"/>
  <c r="Y169" i="11"/>
  <c r="X169" i="11"/>
  <c r="AI176" i="11"/>
  <c r="AK176" i="11" s="1"/>
  <c r="AH166" i="11"/>
  <c r="AH163" i="11"/>
  <c r="AH165" i="11"/>
  <c r="AD158" i="11"/>
  <c r="AG157" i="11"/>
  <c r="AG154" i="11"/>
  <c r="AB152" i="11"/>
  <c r="AF149" i="11"/>
  <c r="AF151" i="11"/>
  <c r="AB137" i="11"/>
  <c r="AG138" i="11"/>
  <c r="AG144" i="11"/>
  <c r="W137" i="11"/>
  <c r="AG140" i="11"/>
  <c r="AJ136" i="11"/>
  <c r="AJ139" i="11"/>
  <c r="AJ135" i="11"/>
  <c r="AG125" i="11"/>
  <c r="AG122" i="11"/>
  <c r="AG124" i="11"/>
  <c r="AB122" i="11"/>
  <c r="W122" i="11"/>
  <c r="AF145" i="11"/>
  <c r="AH172" i="11"/>
  <c r="AF174" i="11"/>
  <c r="AF171" i="11"/>
  <c r="AF173" i="11"/>
  <c r="AF172" i="11"/>
  <c r="W163" i="11"/>
  <c r="AG170" i="11"/>
  <c r="AB163" i="11"/>
  <c r="AK165" i="11"/>
  <c r="AF162" i="11"/>
  <c r="AF159" i="11"/>
  <c r="AF161" i="11"/>
  <c r="AF146" i="11"/>
  <c r="AI145" i="11"/>
  <c r="AK145" i="11" s="1"/>
  <c r="X133" i="11"/>
  <c r="Y133" i="11"/>
  <c r="AI136" i="11"/>
  <c r="AK136" i="11" s="1"/>
  <c r="AJ134" i="11"/>
  <c r="AJ131" i="11"/>
  <c r="AJ133" i="11"/>
  <c r="AA122" i="11"/>
  <c r="AF128" i="11"/>
  <c r="AF129" i="11"/>
  <c r="X93" i="11"/>
  <c r="AI96" i="11"/>
  <c r="Y93" i="11"/>
  <c r="AI95" i="11"/>
  <c r="X140" i="11"/>
  <c r="AI143" i="11"/>
  <c r="AK143" i="11" s="1"/>
  <c r="AI141" i="11"/>
  <c r="AF150" i="11"/>
  <c r="AE138" i="11"/>
  <c r="AF98" i="11"/>
  <c r="AF97" i="11"/>
  <c r="W165" i="11"/>
  <c r="AB165" i="11"/>
  <c r="AG172" i="11"/>
  <c r="W161" i="11"/>
  <c r="AE168" i="11"/>
  <c r="Y161" i="11"/>
  <c r="AA161" i="11"/>
  <c r="AD160" i="11"/>
  <c r="AD157" i="11"/>
  <c r="AD23" i="11"/>
  <c r="AB155" i="11"/>
  <c r="Y153" i="11"/>
  <c r="AI159" i="11"/>
  <c r="X153" i="11"/>
  <c r="AI155" i="11"/>
  <c r="AI156" i="11"/>
  <c r="AI154" i="11"/>
  <c r="AK154" i="11" s="1"/>
  <c r="AH176" i="11"/>
  <c r="AH177" i="11"/>
  <c r="X165" i="11"/>
  <c r="AE164" i="11"/>
  <c r="W159" i="11"/>
  <c r="AE166" i="11"/>
  <c r="Y159" i="11"/>
  <c r="AA159" i="11"/>
  <c r="AJ162" i="11"/>
  <c r="AJ164" i="11"/>
  <c r="AJ160" i="11"/>
  <c r="AK160" i="11" s="1"/>
  <c r="AI149" i="11"/>
  <c r="AK149" i="11" s="1"/>
  <c r="Y146" i="11"/>
  <c r="X146" i="11"/>
  <c r="AI148" i="11"/>
  <c r="AK148" i="11" s="1"/>
  <c r="AE149" i="11"/>
  <c r="W143" i="11"/>
  <c r="Y143" i="11"/>
  <c r="AE146" i="11"/>
  <c r="AA143" i="11"/>
  <c r="X131" i="11"/>
  <c r="Y131" i="11"/>
  <c r="AI134" i="11"/>
  <c r="AK134" i="11" s="1"/>
  <c r="AJ121" i="11"/>
  <c r="AJ119" i="11"/>
  <c r="AE104" i="11"/>
  <c r="W101" i="11"/>
  <c r="AA101" i="11"/>
  <c r="AE105" i="11"/>
  <c r="AH94" i="11"/>
  <c r="AH98" i="11"/>
  <c r="AH96" i="11"/>
  <c r="AH97" i="11"/>
  <c r="AB94" i="11"/>
  <c r="AH95" i="11"/>
  <c r="AH100" i="11"/>
  <c r="W170" i="11"/>
  <c r="AA170" i="11"/>
  <c r="AE177" i="11"/>
  <c r="AE173" i="11"/>
  <c r="AE170" i="11"/>
  <c r="AE172" i="11"/>
  <c r="AB168" i="11"/>
  <c r="AJ170" i="11"/>
  <c r="AJ167" i="11"/>
  <c r="AK167" i="11" s="1"/>
  <c r="AJ169" i="11"/>
  <c r="AD164" i="11"/>
  <c r="AG165" i="11"/>
  <c r="AG162" i="11"/>
  <c r="AG164" i="11"/>
  <c r="AB162" i="11"/>
  <c r="AH153" i="11"/>
  <c r="AH149" i="11"/>
  <c r="W176" i="11"/>
  <c r="AI171" i="11"/>
  <c r="AK171" i="11" s="1"/>
  <c r="Y167" i="11"/>
  <c r="X167" i="11"/>
  <c r="AI174" i="11"/>
  <c r="AK174" i="11" s="1"/>
  <c r="W164" i="11"/>
  <c r="AF169" i="11"/>
  <c r="AD159" i="11"/>
  <c r="AE159" i="11"/>
  <c r="AE161" i="11"/>
  <c r="AE158" i="11"/>
  <c r="AE160" i="11"/>
  <c r="W158" i="11"/>
  <c r="Y158" i="11"/>
  <c r="AE154" i="11"/>
  <c r="AG153" i="11"/>
  <c r="AJ153" i="11"/>
  <c r="AJ151" i="11"/>
  <c r="AD148" i="11"/>
  <c r="AH142" i="11"/>
  <c r="AH143" i="11"/>
  <c r="AH141" i="11"/>
  <c r="AI138" i="11"/>
  <c r="AJ137" i="11"/>
  <c r="AB174" i="11"/>
  <c r="AG177" i="11"/>
  <c r="AG174" i="11"/>
  <c r="AG176" i="11"/>
  <c r="AJ175" i="11"/>
  <c r="AD171" i="11"/>
  <c r="AI170" i="11"/>
  <c r="AK170" i="11" s="1"/>
  <c r="AD176" i="11"/>
  <c r="AD172" i="11"/>
  <c r="AH174" i="11"/>
  <c r="AI169" i="11"/>
  <c r="AK169" i="11" s="1"/>
  <c r="AI166" i="11"/>
  <c r="AK166" i="11" s="1"/>
  <c r="AI168" i="11"/>
  <c r="AK168" i="11" s="1"/>
  <c r="X166" i="11"/>
  <c r="AJ168" i="11"/>
  <c r="AH164" i="11"/>
  <c r="AJ163" i="11"/>
  <c r="AK163" i="11" s="1"/>
  <c r="AI158" i="11"/>
  <c r="AK158" i="11" s="1"/>
  <c r="AD165" i="11"/>
  <c r="AH159" i="11"/>
  <c r="AD152" i="11"/>
  <c r="AF154" i="11"/>
  <c r="AF153" i="11"/>
  <c r="AI153" i="11"/>
  <c r="AK153" i="11" s="1"/>
  <c r="AH148" i="11"/>
  <c r="AH147" i="11"/>
  <c r="AI142" i="11"/>
  <c r="AK142" i="11" s="1"/>
  <c r="AF144" i="11"/>
  <c r="AF143" i="11"/>
  <c r="AA141" i="11"/>
  <c r="W138" i="11"/>
  <c r="AI137" i="11"/>
  <c r="AJ115" i="11"/>
  <c r="AJ114" i="11"/>
  <c r="AJ112" i="11"/>
  <c r="Y47" i="11"/>
  <c r="AI50" i="11"/>
  <c r="AK50" i="11" s="1"/>
  <c r="X47" i="11"/>
  <c r="AI49" i="11"/>
  <c r="AJ159" i="11"/>
  <c r="AF175" i="11"/>
  <c r="AH170" i="11"/>
  <c r="AH169" i="11"/>
  <c r="AH173" i="11"/>
  <c r="AE163" i="11"/>
  <c r="AF160" i="11"/>
  <c r="AJ158" i="11"/>
  <c r="W152" i="11"/>
  <c r="W151" i="11"/>
  <c r="Y151" i="11"/>
  <c r="AA151" i="11"/>
  <c r="AE153" i="11"/>
  <c r="W145" i="11"/>
  <c r="AG150" i="11"/>
  <c r="AB145" i="11"/>
  <c r="AG147" i="11"/>
  <c r="AG148" i="11"/>
  <c r="X137" i="11"/>
  <c r="AA134" i="11"/>
  <c r="AE135" i="11"/>
  <c r="W134" i="11"/>
  <c r="AE137" i="11"/>
  <c r="AE140" i="11"/>
  <c r="AB129" i="11"/>
  <c r="AG131" i="11"/>
  <c r="AG132" i="11"/>
  <c r="X129" i="11"/>
  <c r="AG133" i="11"/>
  <c r="AG129" i="11"/>
  <c r="AA7" i="11"/>
  <c r="W7" i="11"/>
  <c r="AB175" i="11"/>
  <c r="AH175" i="11"/>
  <c r="AG169" i="11"/>
  <c r="AG168" i="11"/>
  <c r="AH168" i="11"/>
  <c r="X163" i="11"/>
  <c r="AE162" i="11"/>
  <c r="AF164" i="11"/>
  <c r="AH157" i="11"/>
  <c r="AJ157" i="11"/>
  <c r="AF148" i="11"/>
  <c r="Y142" i="11"/>
  <c r="AG130" i="11"/>
  <c r="Y127" i="11"/>
  <c r="X127" i="11"/>
  <c r="AI130" i="11"/>
  <c r="AF31" i="11"/>
  <c r="AF35" i="11"/>
  <c r="AF30" i="11"/>
  <c r="AJ150" i="11"/>
  <c r="AD134" i="11"/>
  <c r="Y130" i="11"/>
  <c r="AH38" i="11"/>
  <c r="AH37" i="11"/>
  <c r="AH36" i="11"/>
  <c r="AH39" i="11"/>
  <c r="AH41" i="11"/>
  <c r="AA28" i="11"/>
  <c r="AF112" i="11"/>
  <c r="AF111" i="11"/>
  <c r="AF101" i="11"/>
  <c r="AF102" i="11"/>
  <c r="W95" i="11"/>
  <c r="AA95" i="11"/>
  <c r="AH90" i="11"/>
  <c r="AH89" i="11"/>
  <c r="AH93" i="11"/>
  <c r="AF122" i="11"/>
  <c r="AF119" i="11"/>
  <c r="AF121" i="11"/>
  <c r="AJ118" i="11"/>
  <c r="AK118" i="11" s="1"/>
  <c r="AJ117" i="11"/>
  <c r="AJ116" i="11"/>
  <c r="W109" i="11"/>
  <c r="AA109" i="11"/>
  <c r="Y100" i="11"/>
  <c r="AA100" i="11"/>
  <c r="AE102" i="11"/>
  <c r="AJ94" i="11"/>
  <c r="AJ93" i="11"/>
  <c r="AJ72" i="11"/>
  <c r="AJ71" i="11"/>
  <c r="AI177" i="11"/>
  <c r="AK177" i="11" s="1"/>
  <c r="AG173" i="11"/>
  <c r="AG171" i="11"/>
  <c r="AE169" i="11"/>
  <c r="AE167" i="11"/>
  <c r="AA164" i="11"/>
  <c r="AA162" i="11"/>
  <c r="AJ156" i="11"/>
  <c r="AJ155" i="11"/>
  <c r="AA152" i="11"/>
  <c r="AJ149" i="11"/>
  <c r="AF140" i="11"/>
  <c r="AF137" i="11"/>
  <c r="AH138" i="11"/>
  <c r="W129" i="11"/>
  <c r="AG127" i="11"/>
  <c r="AI122" i="11"/>
  <c r="AH124" i="11"/>
  <c r="AI119" i="11"/>
  <c r="AK119" i="11" s="1"/>
  <c r="W119" i="11"/>
  <c r="Y119" i="11"/>
  <c r="AA119" i="11"/>
  <c r="AE126" i="11"/>
  <c r="AE116" i="11"/>
  <c r="AD116" i="11"/>
  <c r="AE110" i="11"/>
  <c r="AF95" i="11"/>
  <c r="AF99" i="11"/>
  <c r="Y91" i="11"/>
  <c r="AI94" i="11"/>
  <c r="AK94" i="11" s="1"/>
  <c r="X91" i="11"/>
  <c r="AB79" i="11"/>
  <c r="AJ79" i="11"/>
  <c r="AJ80" i="11"/>
  <c r="AJ77" i="11"/>
  <c r="AJ83" i="11"/>
  <c r="AK83" i="11" s="1"/>
  <c r="AJ78" i="11"/>
  <c r="W71" i="11"/>
  <c r="AA71" i="11"/>
  <c r="AE74" i="11"/>
  <c r="AF64" i="11"/>
  <c r="AF63" i="11"/>
  <c r="AF61" i="11"/>
  <c r="AH56" i="11"/>
  <c r="AH55" i="11"/>
  <c r="AH48" i="11"/>
  <c r="AH52" i="11"/>
  <c r="AI47" i="11"/>
  <c r="AK47" i="11" s="1"/>
  <c r="AD44" i="11"/>
  <c r="AD40" i="11"/>
  <c r="AD39" i="11"/>
  <c r="W110" i="11"/>
  <c r="AA110" i="11"/>
  <c r="AG111" i="11"/>
  <c r="AG110" i="11"/>
  <c r="AB108" i="11"/>
  <c r="AD104" i="11"/>
  <c r="AD102" i="11"/>
  <c r="AJ141" i="11"/>
  <c r="AF74" i="11"/>
  <c r="AF73" i="11"/>
  <c r="AF72" i="11"/>
  <c r="AF78" i="11"/>
  <c r="AI175" i="11"/>
  <c r="AA165" i="11"/>
  <c r="AA163" i="11"/>
  <c r="W153" i="11"/>
  <c r="Y152" i="11"/>
  <c r="AJ152" i="11"/>
  <c r="AA145" i="11"/>
  <c r="AI139" i="11"/>
  <c r="AD140" i="11"/>
  <c r="AB135" i="11"/>
  <c r="AI133" i="11"/>
  <c r="AK133" i="11" s="1"/>
  <c r="AI131" i="11"/>
  <c r="AK131" i="11" s="1"/>
  <c r="AF134" i="11"/>
  <c r="AF133" i="11"/>
  <c r="AD132" i="11"/>
  <c r="AF127" i="11"/>
  <c r="AI129" i="11"/>
  <c r="AI126" i="11"/>
  <c r="AK126" i="11" s="1"/>
  <c r="AI128" i="11"/>
  <c r="AE122" i="11"/>
  <c r="AH119" i="11"/>
  <c r="AD110" i="11"/>
  <c r="AG109" i="11"/>
  <c r="AD111" i="11"/>
  <c r="X107" i="11"/>
  <c r="AI110" i="11"/>
  <c r="AK110" i="11" s="1"/>
  <c r="Y107" i="11"/>
  <c r="AJ109" i="11"/>
  <c r="AF104" i="11"/>
  <c r="AB103" i="11"/>
  <c r="AG106" i="11"/>
  <c r="AE100" i="11"/>
  <c r="AJ100" i="11"/>
  <c r="AJ99" i="11"/>
  <c r="AF94" i="11"/>
  <c r="W62" i="11"/>
  <c r="AE69" i="11"/>
  <c r="AA62" i="11"/>
  <c r="AE67" i="11"/>
  <c r="AE65" i="11"/>
  <c r="AB53" i="11"/>
  <c r="AG56" i="11"/>
  <c r="AG55" i="11"/>
  <c r="AG48" i="11"/>
  <c r="AF29" i="11"/>
  <c r="AB27" i="11"/>
  <c r="X27" i="11"/>
  <c r="AG30" i="11"/>
  <c r="AG31" i="11"/>
  <c r="AG143" i="11"/>
  <c r="AD142" i="11"/>
  <c r="AD139" i="11"/>
  <c r="Y132" i="11"/>
  <c r="X118" i="11"/>
  <c r="Y118" i="11"/>
  <c r="AG89" i="11"/>
  <c r="W86" i="11"/>
  <c r="AG88" i="11"/>
  <c r="AB86" i="11"/>
  <c r="AG86" i="11"/>
  <c r="AH82" i="11"/>
  <c r="AH79" i="11"/>
  <c r="AE171" i="11"/>
  <c r="AA168" i="11"/>
  <c r="AA166" i="11"/>
  <c r="X164" i="11"/>
  <c r="X162" i="11"/>
  <c r="AI157" i="11"/>
  <c r="AK157" i="11" s="1"/>
  <c r="X156" i="11"/>
  <c r="AI150" i="11"/>
  <c r="AK150" i="11" s="1"/>
  <c r="AG149" i="11"/>
  <c r="AE148" i="11"/>
  <c r="AJ142" i="11"/>
  <c r="AB140" i="11"/>
  <c r="AJ138" i="11"/>
  <c r="AD137" i="11"/>
  <c r="AI135" i="11"/>
  <c r="AK135" i="11" s="1"/>
  <c r="AH131" i="11"/>
  <c r="AE127" i="11"/>
  <c r="AD130" i="11"/>
  <c r="AD129" i="11"/>
  <c r="AI124" i="11"/>
  <c r="AK124" i="11" s="1"/>
  <c r="AD127" i="11"/>
  <c r="AJ126" i="11"/>
  <c r="AF124" i="11"/>
  <c r="AI123" i="11"/>
  <c r="AK123" i="11" s="1"/>
  <c r="X120" i="11"/>
  <c r="Y120" i="11"/>
  <c r="AD119" i="11"/>
  <c r="AJ120" i="11"/>
  <c r="W112" i="11"/>
  <c r="AA112" i="11"/>
  <c r="AE115" i="11"/>
  <c r="AF109" i="11"/>
  <c r="AG108" i="11"/>
  <c r="Y104" i="11"/>
  <c r="AA103" i="11"/>
  <c r="AF106" i="11"/>
  <c r="AI103" i="11"/>
  <c r="AI105" i="11"/>
  <c r="AK105" i="11" s="1"/>
  <c r="AI102" i="11"/>
  <c r="AI104" i="11"/>
  <c r="AK104" i="11" s="1"/>
  <c r="X96" i="11"/>
  <c r="Y96" i="11"/>
  <c r="AI99" i="11"/>
  <c r="AH87" i="11"/>
  <c r="AH74" i="11"/>
  <c r="AH70" i="11"/>
  <c r="AH71" i="11"/>
  <c r="AD65" i="11"/>
  <c r="AD64" i="11"/>
  <c r="AH43" i="11"/>
  <c r="AH45" i="11"/>
  <c r="X14" i="11"/>
  <c r="Y14" i="11"/>
  <c r="AG128" i="11"/>
  <c r="AG123" i="11"/>
  <c r="AE112" i="11"/>
  <c r="AH114" i="11"/>
  <c r="AH113" i="11"/>
  <c r="AH112" i="11"/>
  <c r="AH111" i="11"/>
  <c r="X108" i="11"/>
  <c r="AF103" i="11"/>
  <c r="AG105" i="11"/>
  <c r="AA90" i="11"/>
  <c r="W90" i="11"/>
  <c r="AE93" i="11"/>
  <c r="AE90" i="11"/>
  <c r="W84" i="11"/>
  <c r="AE86" i="11"/>
  <c r="AA84" i="11"/>
  <c r="AE87" i="11"/>
  <c r="AE84" i="11"/>
  <c r="AH78" i="11"/>
  <c r="AH77" i="11"/>
  <c r="AH76" i="11"/>
  <c r="AB3" i="11"/>
  <c r="AA173" i="11"/>
  <c r="Y172" i="11"/>
  <c r="AA171" i="11"/>
  <c r="Y170" i="11"/>
  <c r="AG160" i="11"/>
  <c r="AG158" i="11"/>
  <c r="AI152" i="11"/>
  <c r="AK152" i="11" s="1"/>
  <c r="AA148" i="11"/>
  <c r="AA147" i="11"/>
  <c r="AI144" i="11"/>
  <c r="AG142" i="11"/>
  <c r="AG145" i="11"/>
  <c r="AF138" i="11"/>
  <c r="X134" i="11"/>
  <c r="AI132" i="11"/>
  <c r="AK132" i="11" s="1"/>
  <c r="AF131" i="11"/>
  <c r="AG126" i="11"/>
  <c r="W124" i="11"/>
  <c r="AB123" i="11"/>
  <c r="AD121" i="11"/>
  <c r="AD118" i="11"/>
  <c r="AD117" i="11"/>
  <c r="AB114" i="11"/>
  <c r="W114" i="11"/>
  <c r="AG113" i="11"/>
  <c r="AJ113" i="11"/>
  <c r="AJ107" i="11"/>
  <c r="AE103" i="11"/>
  <c r="Y101" i="11"/>
  <c r="Y98" i="11"/>
  <c r="AE101" i="11"/>
  <c r="W98" i="11"/>
  <c r="AA98" i="11"/>
  <c r="AJ98" i="11"/>
  <c r="AF92" i="11"/>
  <c r="AD94" i="11"/>
  <c r="AD93" i="11"/>
  <c r="AD92" i="11"/>
  <c r="AB75" i="11"/>
  <c r="AG78" i="11"/>
  <c r="AG82" i="11"/>
  <c r="AG79" i="11"/>
  <c r="AG81" i="11"/>
  <c r="W75" i="11"/>
  <c r="AH67" i="11"/>
  <c r="AH72" i="11"/>
  <c r="AH73" i="11"/>
  <c r="AJ53" i="11"/>
  <c r="AJ51" i="11"/>
  <c r="AB35" i="11"/>
  <c r="W25" i="11"/>
  <c r="AA25" i="11"/>
  <c r="AE28" i="11"/>
  <c r="AE27" i="11"/>
  <c r="AF24" i="11"/>
  <c r="AB14" i="11"/>
  <c r="W14" i="11"/>
  <c r="AB41" i="11"/>
  <c r="AG44" i="11"/>
  <c r="X41" i="11"/>
  <c r="AG47" i="11"/>
  <c r="AI26" i="11"/>
  <c r="AK26" i="11" s="1"/>
  <c r="Y23" i="11"/>
  <c r="X23" i="11"/>
  <c r="AI27" i="11"/>
  <c r="AA20" i="11"/>
  <c r="X15" i="11"/>
  <c r="Y15" i="11"/>
  <c r="AB13" i="11"/>
  <c r="W13" i="11"/>
  <c r="AJ165" i="11"/>
  <c r="AI164" i="11"/>
  <c r="AK164" i="11" s="1"/>
  <c r="AI162" i="11"/>
  <c r="AK162" i="11" s="1"/>
  <c r="AH161" i="11"/>
  <c r="AE156" i="11"/>
  <c r="AI151" i="11"/>
  <c r="W140" i="11"/>
  <c r="Y173" i="11"/>
  <c r="Y171" i="11"/>
  <c r="AG159" i="11"/>
  <c r="AF158" i="11"/>
  <c r="AE157" i="11"/>
  <c r="AA154" i="11"/>
  <c r="AE150" i="11"/>
  <c r="AB149" i="11"/>
  <c r="Y148" i="11"/>
  <c r="Y147" i="11"/>
  <c r="AH144" i="11"/>
  <c r="AI147" i="11"/>
  <c r="AK147" i="11" s="1"/>
  <c r="AE142" i="11"/>
  <c r="Y141" i="11"/>
  <c r="AH136" i="11"/>
  <c r="X135" i="11"/>
  <c r="AA133" i="11"/>
  <c r="AA131" i="11"/>
  <c r="AA128" i="11"/>
  <c r="AF126" i="11"/>
  <c r="AH128" i="11"/>
  <c r="AI120" i="11"/>
  <c r="AK120" i="11" s="1"/>
  <c r="AF120" i="11"/>
  <c r="X110" i="11"/>
  <c r="Y110" i="11"/>
  <c r="AI113" i="11"/>
  <c r="AI112" i="11"/>
  <c r="AK112" i="11" s="1"/>
  <c r="AI107" i="11"/>
  <c r="AK107" i="11" s="1"/>
  <c r="W106" i="11"/>
  <c r="AE109" i="11"/>
  <c r="AE108" i="11"/>
  <c r="AB105" i="11"/>
  <c r="X105" i="11"/>
  <c r="AD103" i="11"/>
  <c r="AJ102" i="11"/>
  <c r="AD105" i="11"/>
  <c r="W97" i="11"/>
  <c r="AA97" i="11"/>
  <c r="W96" i="11"/>
  <c r="AE99" i="11"/>
  <c r="AA96" i="11"/>
  <c r="AJ91" i="11"/>
  <c r="AI84" i="11"/>
  <c r="AK84" i="11" s="1"/>
  <c r="X81" i="11"/>
  <c r="AI82" i="11"/>
  <c r="AK82" i="11" s="1"/>
  <c r="AJ76" i="11"/>
  <c r="AJ75" i="11"/>
  <c r="AJ73" i="11"/>
  <c r="AJ74" i="11"/>
  <c r="AH60" i="11"/>
  <c r="AH58" i="11"/>
  <c r="AH59" i="11"/>
  <c r="AB56" i="11"/>
  <c r="X53" i="11"/>
  <c r="AB51" i="11"/>
  <c r="W51" i="11"/>
  <c r="AG57" i="11"/>
  <c r="X51" i="11"/>
  <c r="AG54" i="11"/>
  <c r="AG58" i="11"/>
  <c r="W121" i="11"/>
  <c r="Y121" i="11"/>
  <c r="AA121" i="11"/>
  <c r="AE121" i="11"/>
  <c r="AE118" i="11"/>
  <c r="AE120" i="11"/>
  <c r="W118" i="11"/>
  <c r="AI117" i="11"/>
  <c r="AI116" i="11"/>
  <c r="AK116" i="11" s="1"/>
  <c r="AD115" i="11"/>
  <c r="AD114" i="11"/>
  <c r="AH105" i="11"/>
  <c r="AH103" i="11"/>
  <c r="AH92" i="11"/>
  <c r="AH91" i="11"/>
  <c r="AI35" i="11"/>
  <c r="X32" i="11"/>
  <c r="AH25" i="11"/>
  <c r="AH26" i="11"/>
  <c r="AH24" i="11"/>
  <c r="AB22" i="11"/>
  <c r="AH28" i="11"/>
  <c r="AD141" i="11"/>
  <c r="AD138" i="11"/>
  <c r="AH135" i="11"/>
  <c r="AH126" i="11"/>
  <c r="AH123" i="11"/>
  <c r="AH125" i="11"/>
  <c r="Y176" i="11"/>
  <c r="Y174" i="11"/>
  <c r="Y154" i="11"/>
  <c r="AG152" i="11"/>
  <c r="AH146" i="11"/>
  <c r="Y138" i="11"/>
  <c r="AG136" i="11"/>
  <c r="AA136" i="11"/>
  <c r="AE139" i="11"/>
  <c r="W135" i="11"/>
  <c r="AG135" i="11"/>
  <c r="AG137" i="11"/>
  <c r="AG134" i="11"/>
  <c r="W130" i="11"/>
  <c r="AE131" i="11"/>
  <c r="AE133" i="11"/>
  <c r="AE130" i="11"/>
  <c r="AE132" i="11"/>
  <c r="AJ132" i="11"/>
  <c r="Y126" i="11"/>
  <c r="AI125" i="11"/>
  <c r="AK125" i="11" s="1"/>
  <c r="AH120" i="11"/>
  <c r="AD126" i="11"/>
  <c r="AD123" i="11"/>
  <c r="AA118" i="11"/>
  <c r="AG117" i="11"/>
  <c r="Y115" i="11"/>
  <c r="AJ111" i="11"/>
  <c r="AD107" i="11"/>
  <c r="AF107" i="11"/>
  <c r="AA105" i="11"/>
  <c r="W103" i="11"/>
  <c r="AE98" i="11"/>
  <c r="AJ95" i="11"/>
  <c r="AJ97" i="11"/>
  <c r="AD91" i="11"/>
  <c r="AH84" i="11"/>
  <c r="AE76" i="11"/>
  <c r="X72" i="11"/>
  <c r="Y72" i="11"/>
  <c r="AI75" i="11"/>
  <c r="AK75" i="11" s="1"/>
  <c r="AE68" i="11"/>
  <c r="AD70" i="11"/>
  <c r="AD69" i="11"/>
  <c r="AD68" i="11"/>
  <c r="W53" i="11"/>
  <c r="AJ52" i="11"/>
  <c r="AI39" i="11"/>
  <c r="W27" i="11"/>
  <c r="AE26" i="11"/>
  <c r="AI25" i="11"/>
  <c r="AK25" i="11" s="1"/>
  <c r="AK121" i="11"/>
  <c r="AF118" i="11"/>
  <c r="AB42" i="11"/>
  <c r="W42" i="11"/>
  <c r="AG49" i="11"/>
  <c r="AG45" i="11"/>
  <c r="X42" i="11"/>
  <c r="AB12" i="11"/>
  <c r="W12" i="11"/>
  <c r="AJ144" i="11"/>
  <c r="AD133" i="11"/>
  <c r="AB128" i="11"/>
  <c r="AJ128" i="11"/>
  <c r="AH145" i="11"/>
  <c r="AE144" i="11"/>
  <c r="AE143" i="11"/>
  <c r="X138" i="11"/>
  <c r="AE136" i="11"/>
  <c r="AF132" i="11"/>
  <c r="AF130" i="11"/>
  <c r="AJ130" i="11"/>
  <c r="AJ127" i="11"/>
  <c r="AK127" i="11" s="1"/>
  <c r="AJ129" i="11"/>
  <c r="X126" i="11"/>
  <c r="AF123" i="11"/>
  <c r="AD120" i="11"/>
  <c r="AB116" i="11"/>
  <c r="AG119" i="11"/>
  <c r="W116" i="11"/>
  <c r="AH116" i="11"/>
  <c r="AI111" i="11"/>
  <c r="AB107" i="11"/>
  <c r="AE106" i="11"/>
  <c r="AH107" i="11"/>
  <c r="AH106" i="11"/>
  <c r="Y102" i="11"/>
  <c r="AD89" i="11"/>
  <c r="AD76" i="11"/>
  <c r="AF77" i="11"/>
  <c r="AJ50" i="11"/>
  <c r="AF34" i="11"/>
  <c r="AF33" i="11"/>
  <c r="AF37" i="11"/>
  <c r="AF32" i="11"/>
  <c r="AA31" i="11"/>
  <c r="X112" i="11"/>
  <c r="Y112" i="11"/>
  <c r="W108" i="11"/>
  <c r="AH102" i="11"/>
  <c r="AH101" i="11"/>
  <c r="AB89" i="11"/>
  <c r="AG92" i="11"/>
  <c r="AG91" i="11"/>
  <c r="AI87" i="11"/>
  <c r="AK87" i="11" s="1"/>
  <c r="AI86" i="11"/>
  <c r="AK86" i="11" s="1"/>
  <c r="X84" i="11"/>
  <c r="Y84" i="11"/>
  <c r="AF76" i="11"/>
  <c r="AF75" i="11"/>
  <c r="AF79" i="11"/>
  <c r="AD71" i="11"/>
  <c r="AB68" i="11"/>
  <c r="AJ70" i="11"/>
  <c r="AJ69" i="11"/>
  <c r="AJ67" i="11"/>
  <c r="AG66" i="11"/>
  <c r="W63" i="11"/>
  <c r="X63" i="11"/>
  <c r="AH62" i="11"/>
  <c r="AH61" i="11"/>
  <c r="AB59" i="11"/>
  <c r="AB54" i="11"/>
  <c r="AH57" i="11"/>
  <c r="Y49" i="11"/>
  <c r="X49" i="11"/>
  <c r="AI52" i="11"/>
  <c r="AK52" i="11" s="1"/>
  <c r="AH47" i="11"/>
  <c r="AA41" i="11"/>
  <c r="AE44" i="11"/>
  <c r="AG43" i="11"/>
  <c r="AB40" i="11"/>
  <c r="AJ42" i="11"/>
  <c r="AJ41" i="11"/>
  <c r="AJ43" i="11"/>
  <c r="AJ45" i="11"/>
  <c r="AD108" i="11"/>
  <c r="AJ106" i="11"/>
  <c r="AK106" i="11" s="1"/>
  <c r="AJ105" i="11"/>
  <c r="AJ103" i="11"/>
  <c r="AF91" i="11"/>
  <c r="X88" i="11"/>
  <c r="AI91" i="11"/>
  <c r="AK91" i="11" s="1"/>
  <c r="Y88" i="11"/>
  <c r="Y67" i="11"/>
  <c r="AI70" i="11"/>
  <c r="AK70" i="11" s="1"/>
  <c r="AI61" i="11"/>
  <c r="X58" i="11"/>
  <c r="AB44" i="11"/>
  <c r="W44" i="11"/>
  <c r="AJ36" i="11"/>
  <c r="AJ38" i="11"/>
  <c r="AA30" i="11"/>
  <c r="AE33" i="11"/>
  <c r="AE30" i="11"/>
  <c r="AE32" i="11"/>
  <c r="W30" i="11"/>
  <c r="AE34" i="11"/>
  <c r="AG29" i="11"/>
  <c r="AG26" i="11"/>
  <c r="AG28" i="11"/>
  <c r="AB26" i="11"/>
  <c r="AG33" i="11"/>
  <c r="AJ27" i="11"/>
  <c r="AJ25" i="11"/>
  <c r="AI23" i="11"/>
  <c r="AK23" i="11" s="1"/>
  <c r="X20" i="11"/>
  <c r="Y20" i="11"/>
  <c r="AA125" i="11"/>
  <c r="AA123" i="11"/>
  <c r="AI114" i="11"/>
  <c r="AK114" i="11" s="1"/>
  <c r="AG112" i="11"/>
  <c r="AE111" i="11"/>
  <c r="AA111" i="11"/>
  <c r="AI109" i="11"/>
  <c r="AA108" i="11"/>
  <c r="AA102" i="11"/>
  <c r="X100" i="11"/>
  <c r="AI97" i="11"/>
  <c r="AK97" i="11" s="1"/>
  <c r="AG93" i="11"/>
  <c r="AA89" i="11"/>
  <c r="AE91" i="11"/>
  <c r="W85" i="11"/>
  <c r="AA85" i="11"/>
  <c r="AE88" i="11"/>
  <c r="AD80" i="11"/>
  <c r="AD79" i="11"/>
  <c r="Y71" i="11"/>
  <c r="AI73" i="11"/>
  <c r="AK73" i="11" s="1"/>
  <c r="X71" i="11"/>
  <c r="AI77" i="11"/>
  <c r="AK77" i="11" s="1"/>
  <c r="AI72" i="11"/>
  <c r="AK72" i="11" s="1"/>
  <c r="AI74" i="11"/>
  <c r="AK74" i="11" s="1"/>
  <c r="AI68" i="11"/>
  <c r="AK68" i="11" s="1"/>
  <c r="AJ60" i="11"/>
  <c r="AJ62" i="11"/>
  <c r="AD54" i="11"/>
  <c r="AD53" i="11"/>
  <c r="AD52" i="11"/>
  <c r="X48" i="11"/>
  <c r="Y48" i="11"/>
  <c r="AI51" i="11"/>
  <c r="AK51" i="11" s="1"/>
  <c r="X43" i="11"/>
  <c r="AI46" i="11"/>
  <c r="Y43" i="11"/>
  <c r="AE41" i="11"/>
  <c r="AE42" i="11"/>
  <c r="W35" i="11"/>
  <c r="AE38" i="11"/>
  <c r="AE36" i="11"/>
  <c r="Y35" i="11"/>
  <c r="AE40" i="11"/>
  <c r="AA35" i="11"/>
  <c r="X33" i="11"/>
  <c r="AI36" i="11"/>
  <c r="AB29" i="11"/>
  <c r="X29" i="11"/>
  <c r="AG32" i="11"/>
  <c r="AF27" i="11"/>
  <c r="AJ23" i="11"/>
  <c r="X12" i="11"/>
  <c r="X124" i="11"/>
  <c r="X122" i="11"/>
  <c r="AI115" i="11"/>
  <c r="AK115" i="11" s="1"/>
  <c r="AH109" i="11"/>
  <c r="Y108" i="11"/>
  <c r="AB102" i="11"/>
  <c r="AI100" i="11"/>
  <c r="Y99" i="11"/>
  <c r="AA99" i="11"/>
  <c r="AF100" i="11"/>
  <c r="AD96" i="11"/>
  <c r="AG94" i="11"/>
  <c r="AD88" i="11"/>
  <c r="AD87" i="11"/>
  <c r="AD84" i="11"/>
  <c r="AD83" i="11"/>
  <c r="AA80" i="11"/>
  <c r="AE83" i="11"/>
  <c r="W80" i="11"/>
  <c r="Y80" i="11"/>
  <c r="AE82" i="11"/>
  <c r="AD77" i="11"/>
  <c r="AA76" i="11"/>
  <c r="AE79" i="11"/>
  <c r="AE78" i="11"/>
  <c r="W76" i="11"/>
  <c r="Y76" i="11"/>
  <c r="AG68" i="11"/>
  <c r="AI59" i="11"/>
  <c r="AK59" i="11" s="1"/>
  <c r="X57" i="11"/>
  <c r="AI60" i="11"/>
  <c r="AK60" i="11" s="1"/>
  <c r="AD55" i="11"/>
  <c r="AF52" i="11"/>
  <c r="AF51" i="11"/>
  <c r="AF55" i="11"/>
  <c r="AF54" i="11"/>
  <c r="AH51" i="11"/>
  <c r="AH50" i="11"/>
  <c r="AH46" i="11"/>
  <c r="W39" i="11"/>
  <c r="X39" i="11"/>
  <c r="AG40" i="11"/>
  <c r="AG42" i="11"/>
  <c r="X38" i="11"/>
  <c r="Y38" i="11"/>
  <c r="AI41" i="11"/>
  <c r="AI38" i="11"/>
  <c r="AI40" i="11"/>
  <c r="AK40" i="11" s="1"/>
  <c r="AJ35" i="11"/>
  <c r="X13" i="11"/>
  <c r="Y13" i="11"/>
  <c r="AE141" i="11"/>
  <c r="AE117" i="11"/>
  <c r="Y106" i="11"/>
  <c r="AJ108" i="11"/>
  <c r="AD106" i="11"/>
  <c r="AI101" i="11"/>
  <c r="AK101" i="11" s="1"/>
  <c r="AH104" i="11"/>
  <c r="W99" i="11"/>
  <c r="AH99" i="11"/>
  <c r="AD95" i="11"/>
  <c r="AE92" i="11"/>
  <c r="AI93" i="11"/>
  <c r="AK93" i="11" s="1"/>
  <c r="X90" i="11"/>
  <c r="Y90" i="11"/>
  <c r="AG90" i="11"/>
  <c r="AB87" i="11"/>
  <c r="AH86" i="11"/>
  <c r="AB83" i="11"/>
  <c r="AH83" i="11"/>
  <c r="AH85" i="11"/>
  <c r="X82" i="11"/>
  <c r="AI85" i="11"/>
  <c r="AK85" i="11" s="1"/>
  <c r="AI81" i="11"/>
  <c r="AK81" i="11" s="1"/>
  <c r="AI78" i="11"/>
  <c r="AK78" i="11" s="1"/>
  <c r="AI80" i="11"/>
  <c r="AK80" i="11" s="1"/>
  <c r="AD74" i="11"/>
  <c r="AJ61" i="11"/>
  <c r="W61" i="11"/>
  <c r="Y61" i="11"/>
  <c r="AA61" i="11"/>
  <c r="AE64" i="11"/>
  <c r="AJ49" i="11"/>
  <c r="X44" i="11"/>
  <c r="AD36" i="11"/>
  <c r="X31" i="11"/>
  <c r="Y31" i="11"/>
  <c r="AI34" i="11"/>
  <c r="W26" i="11"/>
  <c r="AD27" i="11"/>
  <c r="AD26" i="11"/>
  <c r="AD25" i="11"/>
  <c r="AE25" i="11"/>
  <c r="W22" i="11"/>
  <c r="AA22" i="11"/>
  <c r="AE29" i="11"/>
  <c r="W21" i="11"/>
  <c r="AE24" i="11"/>
  <c r="AA21" i="11"/>
  <c r="Y21" i="11"/>
  <c r="Y136" i="11"/>
  <c r="Y134" i="11"/>
  <c r="AI108" i="11"/>
  <c r="AK108" i="11" s="1"/>
  <c r="AF110" i="11"/>
  <c r="AA104" i="11"/>
  <c r="AE107" i="11"/>
  <c r="Y103" i="11"/>
  <c r="AI98" i="11"/>
  <c r="AG99" i="11"/>
  <c r="AG101" i="11"/>
  <c r="AG98" i="11"/>
  <c r="AG100" i="11"/>
  <c r="Y97" i="11"/>
  <c r="AB92" i="11"/>
  <c r="AF90" i="11"/>
  <c r="X86" i="11"/>
  <c r="AI89" i="11"/>
  <c r="AK89" i="11" s="1"/>
  <c r="Y86" i="11"/>
  <c r="AI88" i="11"/>
  <c r="AK88" i="11" s="1"/>
  <c r="AH81" i="11"/>
  <c r="AF68" i="11"/>
  <c r="AB64" i="11"/>
  <c r="AG67" i="11"/>
  <c r="AD60" i="11"/>
  <c r="AD57" i="11"/>
  <c r="AD59" i="11"/>
  <c r="AA56" i="11"/>
  <c r="AE59" i="11"/>
  <c r="AE58" i="11"/>
  <c r="W56" i="11"/>
  <c r="AF53" i="11"/>
  <c r="AB48" i="11"/>
  <c r="X46" i="11"/>
  <c r="Y46" i="11"/>
  <c r="AI53" i="11"/>
  <c r="AK53" i="11" s="1"/>
  <c r="AD41" i="11"/>
  <c r="W29" i="11"/>
  <c r="AA17" i="11"/>
  <c r="W17" i="11"/>
  <c r="AE119" i="11"/>
  <c r="Y109" i="11"/>
  <c r="AG96" i="11"/>
  <c r="Y95" i="11"/>
  <c r="AE97" i="11"/>
  <c r="AE96" i="11"/>
  <c r="W94" i="11"/>
  <c r="AJ96" i="11"/>
  <c r="W92" i="11"/>
  <c r="AE89" i="11"/>
  <c r="AF86" i="11"/>
  <c r="AF85" i="11"/>
  <c r="AB78" i="11"/>
  <c r="Y73" i="11"/>
  <c r="AI76" i="11"/>
  <c r="X73" i="11"/>
  <c r="AG71" i="11"/>
  <c r="AD73" i="11"/>
  <c r="AB69" i="11"/>
  <c r="W69" i="11"/>
  <c r="AG72" i="11"/>
  <c r="X67" i="11"/>
  <c r="AE66" i="11"/>
  <c r="AA65" i="11"/>
  <c r="W65" i="11"/>
  <c r="AF66" i="11"/>
  <c r="AF70" i="11"/>
  <c r="AF67" i="11"/>
  <c r="AJ66" i="11"/>
  <c r="AK66" i="11" s="1"/>
  <c r="AJ63" i="11"/>
  <c r="AJ65" i="11"/>
  <c r="AD61" i="11"/>
  <c r="W60" i="11"/>
  <c r="AE63" i="11"/>
  <c r="Y58" i="11"/>
  <c r="AH49" i="11"/>
  <c r="X45" i="11"/>
  <c r="Y45" i="11"/>
  <c r="AI48" i="11"/>
  <c r="AE43" i="11"/>
  <c r="AI42" i="11"/>
  <c r="AH44" i="11"/>
  <c r="AB39" i="11"/>
  <c r="Y33" i="11"/>
  <c r="AD28" i="11"/>
  <c r="AH30" i="11"/>
  <c r="AH29" i="11"/>
  <c r="W18" i="11"/>
  <c r="Y18" i="11"/>
  <c r="W6" i="11"/>
  <c r="AA6" i="11"/>
  <c r="AJ85" i="11"/>
  <c r="W78" i="11"/>
  <c r="AH80" i="11"/>
  <c r="AG77" i="11"/>
  <c r="AG74" i="11"/>
  <c r="AG76" i="11"/>
  <c r="AH75" i="11"/>
  <c r="AJ68" i="11"/>
  <c r="X62" i="11"/>
  <c r="Y62" i="11"/>
  <c r="AI65" i="11"/>
  <c r="Y56" i="11"/>
  <c r="AG51" i="11"/>
  <c r="AG39" i="11"/>
  <c r="AH35" i="11"/>
  <c r="AD34" i="11"/>
  <c r="AJ31" i="11"/>
  <c r="AH27" i="11"/>
  <c r="AD24" i="11"/>
  <c r="W11" i="11"/>
  <c r="AA11" i="11"/>
  <c r="AA10" i="11"/>
  <c r="W9" i="11"/>
  <c r="AA9" i="11"/>
  <c r="Y7" i="11"/>
  <c r="AB91" i="11"/>
  <c r="W91" i="11"/>
  <c r="AH88" i="11"/>
  <c r="AG75" i="11"/>
  <c r="AD72" i="11"/>
  <c r="AB67" i="11"/>
  <c r="W67" i="11"/>
  <c r="Y65" i="11"/>
  <c r="AD67" i="11"/>
  <c r="AI63" i="11"/>
  <c r="AF62" i="11"/>
  <c r="AA54" i="11"/>
  <c r="AE57" i="11"/>
  <c r="AE54" i="11"/>
  <c r="AA52" i="11"/>
  <c r="AG53" i="11"/>
  <c r="AG50" i="11"/>
  <c r="AG52" i="11"/>
  <c r="AB50" i="11"/>
  <c r="AA42" i="11"/>
  <c r="AG41" i="11"/>
  <c r="AG37" i="11"/>
  <c r="AG34" i="11"/>
  <c r="AG36" i="11"/>
  <c r="AG35" i="11"/>
  <c r="AI33" i="11"/>
  <c r="AK33" i="11" s="1"/>
  <c r="AI30" i="11"/>
  <c r="AK30" i="11" s="1"/>
  <c r="AI32" i="11"/>
  <c r="AK32" i="11" s="1"/>
  <c r="AD32" i="11"/>
  <c r="AI31" i="11"/>
  <c r="AK31" i="11" s="1"/>
  <c r="AG27" i="11"/>
  <c r="Y22" i="11"/>
  <c r="AB19" i="11"/>
  <c r="Y17" i="11"/>
  <c r="W8" i="11"/>
  <c r="AA8" i="11"/>
  <c r="AJ92" i="11"/>
  <c r="AK92" i="11" s="1"/>
  <c r="W82" i="11"/>
  <c r="AE85" i="11"/>
  <c r="AG80" i="11"/>
  <c r="AG83" i="11"/>
  <c r="AA79" i="11"/>
  <c r="AD82" i="11"/>
  <c r="AA74" i="11"/>
  <c r="AH68" i="11"/>
  <c r="AI62" i="11"/>
  <c r="AK62" i="11" s="1"/>
  <c r="AG65" i="11"/>
  <c r="AF57" i="11"/>
  <c r="AF60" i="11"/>
  <c r="AJ58" i="11"/>
  <c r="AK58" i="11" s="1"/>
  <c r="AJ57" i="11"/>
  <c r="AJ44" i="11"/>
  <c r="AK44" i="11" s="1"/>
  <c r="AD43" i="11"/>
  <c r="AG38" i="11"/>
  <c r="W36" i="11"/>
  <c r="AH34" i="11"/>
  <c r="AD30" i="11"/>
  <c r="AD29" i="11"/>
  <c r="X26" i="11"/>
  <c r="AI24" i="11"/>
  <c r="AJ89" i="11"/>
  <c r="Y89" i="11"/>
  <c r="AA87" i="11"/>
  <c r="AF88" i="11"/>
  <c r="AB82" i="11"/>
  <c r="AE77" i="11"/>
  <c r="AG62" i="11"/>
  <c r="AG63" i="11"/>
  <c r="Y54" i="11"/>
  <c r="AA50" i="11"/>
  <c r="AD51" i="11"/>
  <c r="AE49" i="11"/>
  <c r="AE46" i="11"/>
  <c r="AE48" i="11"/>
  <c r="AJ48" i="11"/>
  <c r="AJ46" i="11"/>
  <c r="AD42" i="11"/>
  <c r="Y41" i="11"/>
  <c r="AB36" i="11"/>
  <c r="W34" i="11"/>
  <c r="AE37" i="11"/>
  <c r="AA32" i="11"/>
  <c r="AE35" i="11"/>
  <c r="AJ30" i="11"/>
  <c r="AG24" i="11"/>
  <c r="Y11" i="11"/>
  <c r="AB5" i="11"/>
  <c r="Y3" i="11"/>
  <c r="AA92" i="11"/>
  <c r="X77" i="11"/>
  <c r="AI79" i="11"/>
  <c r="AK79" i="11" s="1"/>
  <c r="AE73" i="11"/>
  <c r="AE70" i="11"/>
  <c r="AE72" i="11"/>
  <c r="AF71" i="11"/>
  <c r="AI69" i="11"/>
  <c r="AH66" i="11"/>
  <c r="AH54" i="11"/>
  <c r="AH53" i="11"/>
  <c r="AB45" i="11"/>
  <c r="W45" i="11"/>
  <c r="AB43" i="11"/>
  <c r="W43" i="11"/>
  <c r="AH42" i="11"/>
  <c r="AH40" i="11"/>
  <c r="X36" i="11"/>
  <c r="AJ34" i="11"/>
  <c r="AJ33" i="11"/>
  <c r="AA26" i="11"/>
  <c r="AI28" i="11"/>
  <c r="AK28" i="11" s="1"/>
  <c r="Y25" i="11"/>
  <c r="AJ24" i="11"/>
  <c r="W4" i="11"/>
  <c r="Y4" i="11"/>
  <c r="AE94" i="11"/>
  <c r="Y92" i="11"/>
  <c r="AJ90" i="11"/>
  <c r="AK90" i="11" s="1"/>
  <c r="AF81" i="11"/>
  <c r="AF84" i="11"/>
  <c r="AJ82" i="11"/>
  <c r="AJ81" i="11"/>
  <c r="AA78" i="11"/>
  <c r="AE81" i="11"/>
  <c r="AD78" i="11"/>
  <c r="AG73" i="11"/>
  <c r="AA70" i="11"/>
  <c r="AB66" i="11"/>
  <c r="X64" i="11"/>
  <c r="Y64" i="11"/>
  <c r="AI67" i="11"/>
  <c r="AH64" i="11"/>
  <c r="Y60" i="11"/>
  <c r="W58" i="11"/>
  <c r="AE61" i="11"/>
  <c r="AG59" i="11"/>
  <c r="AA55" i="11"/>
  <c r="AD58" i="11"/>
  <c r="AD56" i="11"/>
  <c r="AJ55" i="11"/>
  <c r="W49" i="11"/>
  <c r="AA49" i="11"/>
  <c r="AF50" i="11"/>
  <c r="AF49" i="11"/>
  <c r="AF40" i="11"/>
  <c r="AF36" i="11"/>
  <c r="X30" i="11"/>
  <c r="AF26" i="11"/>
  <c r="AF25" i="11"/>
  <c r="AH23" i="11"/>
  <c r="X17" i="11"/>
  <c r="Y9" i="11"/>
  <c r="X5" i="11"/>
  <c r="AE95" i="11"/>
  <c r="Y87" i="11"/>
  <c r="AG87" i="11"/>
  <c r="AD81" i="11"/>
  <c r="AI71" i="11"/>
  <c r="AK71" i="11" s="1"/>
  <c r="Y70" i="11"/>
  <c r="AA63" i="11"/>
  <c r="X60" i="11"/>
  <c r="AB58" i="11"/>
  <c r="AF56" i="11"/>
  <c r="AI57" i="11"/>
  <c r="AI54" i="11"/>
  <c r="AK54" i="11" s="1"/>
  <c r="AI56" i="11"/>
  <c r="AK56" i="11" s="1"/>
  <c r="AI55" i="11"/>
  <c r="W47" i="11"/>
  <c r="AA47" i="11"/>
  <c r="AD48" i="11"/>
  <c r="AD46" i="11"/>
  <c r="AD45" i="11"/>
  <c r="AI45" i="11"/>
  <c r="AK45" i="11" s="1"/>
  <c r="X40" i="11"/>
  <c r="Y40" i="11"/>
  <c r="AI43" i="11"/>
  <c r="AK43" i="11" s="1"/>
  <c r="AE39" i="11"/>
  <c r="AJ39" i="11"/>
  <c r="AF38" i="11"/>
  <c r="AD33" i="11"/>
  <c r="AH32" i="11"/>
  <c r="W28" i="11"/>
  <c r="AF28" i="11"/>
  <c r="W23" i="11"/>
  <c r="AA23" i="11"/>
  <c r="AA12" i="11"/>
  <c r="W5" i="11"/>
  <c r="AA4" i="11"/>
  <c r="Y24" i="11"/>
  <c r="W20" i="11"/>
  <c r="Y16" i="11"/>
  <c r="W10" i="11"/>
  <c r="Y6" i="11"/>
  <c r="AE55" i="11"/>
  <c r="AE31" i="11"/>
  <c r="AA5" i="11"/>
  <c r="X76" i="11"/>
  <c r="X52" i="11"/>
  <c r="X28" i="11"/>
  <c r="AE71" i="11"/>
  <c r="AE47" i="11"/>
  <c r="AE23" i="11"/>
  <c r="K114" i="10"/>
  <c r="L114" i="10"/>
  <c r="M114" i="10"/>
  <c r="N114" i="10"/>
  <c r="O114" i="10"/>
  <c r="P114" i="10"/>
  <c r="Q114" i="10"/>
  <c r="I114" i="10"/>
  <c r="J110" i="8"/>
  <c r="K110" i="8"/>
  <c r="T114" i="10" l="1"/>
  <c r="S114" i="10"/>
  <c r="AK57" i="11"/>
  <c r="AK100" i="11"/>
  <c r="AK46" i="11"/>
  <c r="AK139" i="11"/>
  <c r="AK155" i="11"/>
  <c r="AK95" i="11"/>
  <c r="AK36" i="11"/>
  <c r="AK128" i="11"/>
  <c r="AK130" i="11"/>
  <c r="AK117" i="11"/>
  <c r="AK39" i="11"/>
  <c r="AK49" i="11"/>
  <c r="AK159" i="11"/>
  <c r="AK96" i="11"/>
  <c r="AK99" i="11"/>
  <c r="AK156" i="11"/>
  <c r="AK34" i="11"/>
  <c r="AK111" i="11"/>
  <c r="AK35" i="11"/>
  <c r="AK144" i="11"/>
  <c r="AK102" i="11"/>
  <c r="AK129" i="11"/>
  <c r="AK103" i="11"/>
  <c r="AK113" i="11"/>
  <c r="AK138" i="11"/>
  <c r="AK69" i="11"/>
  <c r="AK24" i="11"/>
  <c r="AK98" i="11"/>
  <c r="AK175" i="11"/>
  <c r="AK122" i="11"/>
  <c r="AK48" i="11"/>
  <c r="AK76" i="11"/>
  <c r="AK38" i="11"/>
  <c r="AK27" i="11"/>
  <c r="AK109" i="11"/>
  <c r="AK42" i="11"/>
  <c r="AK55" i="11"/>
  <c r="AK67" i="11"/>
  <c r="AK63" i="11"/>
  <c r="AK65" i="11"/>
  <c r="AK41" i="11"/>
  <c r="AK61" i="11"/>
  <c r="AK151" i="11"/>
  <c r="AK137" i="11"/>
  <c r="AK141" i="11"/>
  <c r="W114" i="10"/>
  <c r="V114" i="10"/>
  <c r="U114" i="10"/>
  <c r="K113" i="10" l="1"/>
  <c r="L113" i="10"/>
  <c r="M113" i="10"/>
  <c r="N113" i="10"/>
  <c r="O113" i="10"/>
  <c r="P113" i="10"/>
  <c r="Q113" i="10"/>
  <c r="I113" i="10"/>
  <c r="I112" i="10"/>
  <c r="L113" i="8"/>
  <c r="M113" i="8"/>
  <c r="N113" i="8"/>
  <c r="O113" i="8"/>
  <c r="P113" i="8"/>
  <c r="Q113" i="8"/>
  <c r="R113" i="8"/>
  <c r="AB113" i="8"/>
  <c r="AC113" i="8"/>
  <c r="U113" i="10" l="1"/>
  <c r="T113" i="10"/>
  <c r="X113" i="10"/>
  <c r="T113" i="8"/>
  <c r="U113" i="8"/>
  <c r="S113" i="10"/>
  <c r="W113" i="10"/>
  <c r="V113" i="10"/>
  <c r="Y113" i="8"/>
  <c r="X113" i="8"/>
  <c r="W113" i="8"/>
  <c r="V113" i="8"/>
  <c r="AC3" i="8" l="1"/>
  <c r="AB3" i="8"/>
  <c r="K10" i="8"/>
  <c r="K6" i="8"/>
  <c r="J6" i="8"/>
  <c r="K111" i="10"/>
  <c r="L111" i="10"/>
  <c r="M111" i="10"/>
  <c r="N111" i="10"/>
  <c r="O111" i="10"/>
  <c r="P111" i="10"/>
  <c r="Q111" i="10"/>
  <c r="K112" i="10"/>
  <c r="L112" i="10"/>
  <c r="M112" i="10"/>
  <c r="N112" i="10"/>
  <c r="O112" i="10"/>
  <c r="P112" i="10"/>
  <c r="Q112" i="10"/>
  <c r="I111" i="10"/>
  <c r="Q110" i="10"/>
  <c r="P110" i="10"/>
  <c r="O110" i="10"/>
  <c r="N110" i="10"/>
  <c r="M110" i="10"/>
  <c r="L110" i="10"/>
  <c r="K110" i="10"/>
  <c r="I110" i="10"/>
  <c r="Q109" i="10"/>
  <c r="P109" i="10"/>
  <c r="O109" i="10"/>
  <c r="N109" i="10"/>
  <c r="M109" i="10"/>
  <c r="L109" i="10"/>
  <c r="K109" i="10"/>
  <c r="I109" i="10"/>
  <c r="Q108" i="10"/>
  <c r="P108" i="10"/>
  <c r="O108" i="10"/>
  <c r="N108" i="10"/>
  <c r="T108" i="10" s="1"/>
  <c r="M108" i="10"/>
  <c r="L108" i="10"/>
  <c r="K108" i="10"/>
  <c r="I108" i="10"/>
  <c r="Q107" i="10"/>
  <c r="P107" i="10"/>
  <c r="O107" i="10"/>
  <c r="N107" i="10"/>
  <c r="T107" i="10" s="1"/>
  <c r="M107" i="10"/>
  <c r="L107" i="10"/>
  <c r="K107" i="10"/>
  <c r="I107" i="10"/>
  <c r="Q106" i="10"/>
  <c r="P106" i="10"/>
  <c r="O106" i="10"/>
  <c r="N106" i="10"/>
  <c r="M106" i="10"/>
  <c r="X106" i="10" s="1"/>
  <c r="L106" i="10"/>
  <c r="K106" i="10"/>
  <c r="I106" i="10"/>
  <c r="Q105" i="10"/>
  <c r="P105" i="10"/>
  <c r="O105" i="10"/>
  <c r="N105" i="10"/>
  <c r="M105" i="10"/>
  <c r="L105" i="10"/>
  <c r="K105" i="10"/>
  <c r="I105" i="10"/>
  <c r="Q104" i="10"/>
  <c r="P104" i="10"/>
  <c r="O104" i="10"/>
  <c r="N104" i="10"/>
  <c r="M104" i="10"/>
  <c r="L104" i="10"/>
  <c r="K104" i="10"/>
  <c r="I104" i="10"/>
  <c r="Q103" i="10"/>
  <c r="P103" i="10"/>
  <c r="O103" i="10"/>
  <c r="N103" i="10"/>
  <c r="M103" i="10"/>
  <c r="X103" i="10" s="1"/>
  <c r="L103" i="10"/>
  <c r="K103" i="10"/>
  <c r="I103" i="10"/>
  <c r="Q102" i="10"/>
  <c r="P102" i="10"/>
  <c r="O102" i="10"/>
  <c r="N102" i="10"/>
  <c r="M102" i="10"/>
  <c r="L102" i="10"/>
  <c r="K102" i="10"/>
  <c r="I102" i="10"/>
  <c r="Q101" i="10"/>
  <c r="P101" i="10"/>
  <c r="O101" i="10"/>
  <c r="N101" i="10"/>
  <c r="M101" i="10"/>
  <c r="L101" i="10"/>
  <c r="K101" i="10"/>
  <c r="I101" i="10"/>
  <c r="Q100" i="10"/>
  <c r="P100" i="10"/>
  <c r="O100" i="10"/>
  <c r="N100" i="10"/>
  <c r="M100" i="10"/>
  <c r="L100" i="10"/>
  <c r="K100" i="10"/>
  <c r="I100" i="10"/>
  <c r="Q99" i="10"/>
  <c r="P99" i="10"/>
  <c r="O99" i="10"/>
  <c r="N99" i="10"/>
  <c r="M99" i="10"/>
  <c r="L99" i="10"/>
  <c r="K99" i="10"/>
  <c r="I99" i="10"/>
  <c r="Q98" i="10"/>
  <c r="P98" i="10"/>
  <c r="O98" i="10"/>
  <c r="N98" i="10"/>
  <c r="M98" i="10"/>
  <c r="L98" i="10"/>
  <c r="K98" i="10"/>
  <c r="I98" i="10"/>
  <c r="Q97" i="10"/>
  <c r="P97" i="10"/>
  <c r="O97" i="10"/>
  <c r="N97" i="10"/>
  <c r="M97" i="10"/>
  <c r="L97" i="10"/>
  <c r="K97" i="10"/>
  <c r="I97" i="10"/>
  <c r="Q96" i="10"/>
  <c r="P96" i="10"/>
  <c r="O96" i="10"/>
  <c r="N96" i="10"/>
  <c r="M96" i="10"/>
  <c r="L96" i="10"/>
  <c r="K96" i="10"/>
  <c r="I96" i="10"/>
  <c r="Q95" i="10"/>
  <c r="P95" i="10"/>
  <c r="O95" i="10"/>
  <c r="N95" i="10"/>
  <c r="M95" i="10"/>
  <c r="L95" i="10"/>
  <c r="K95" i="10"/>
  <c r="I95" i="10"/>
  <c r="Q94" i="10"/>
  <c r="P94" i="10"/>
  <c r="O94" i="10"/>
  <c r="N94" i="10"/>
  <c r="M94" i="10"/>
  <c r="X94" i="10" s="1"/>
  <c r="L94" i="10"/>
  <c r="K94" i="10"/>
  <c r="I94" i="10"/>
  <c r="Q93" i="10"/>
  <c r="P93" i="10"/>
  <c r="O93" i="10"/>
  <c r="N93" i="10"/>
  <c r="M93" i="10"/>
  <c r="L93" i="10"/>
  <c r="K93" i="10"/>
  <c r="I93" i="10"/>
  <c r="Q92" i="10"/>
  <c r="P92" i="10"/>
  <c r="O92" i="10"/>
  <c r="N92" i="10"/>
  <c r="M92" i="10"/>
  <c r="L92" i="10"/>
  <c r="K92" i="10"/>
  <c r="I92" i="10"/>
  <c r="Q91" i="10"/>
  <c r="P91" i="10"/>
  <c r="O91" i="10"/>
  <c r="N91" i="10"/>
  <c r="M91" i="10"/>
  <c r="L91" i="10"/>
  <c r="K91" i="10"/>
  <c r="I91" i="10"/>
  <c r="Q90" i="10"/>
  <c r="P90" i="10"/>
  <c r="O90" i="10"/>
  <c r="N90" i="10"/>
  <c r="M90" i="10"/>
  <c r="L90" i="10"/>
  <c r="K90" i="10"/>
  <c r="I90" i="10"/>
  <c r="Q89" i="10"/>
  <c r="P89" i="10"/>
  <c r="O89" i="10"/>
  <c r="N89" i="10"/>
  <c r="M89" i="10"/>
  <c r="L89" i="10"/>
  <c r="K89" i="10"/>
  <c r="I89" i="10"/>
  <c r="Q88" i="10"/>
  <c r="P88" i="10"/>
  <c r="O88" i="10"/>
  <c r="N88" i="10"/>
  <c r="M88" i="10"/>
  <c r="L88" i="10"/>
  <c r="K88" i="10"/>
  <c r="I88" i="10"/>
  <c r="Q87" i="10"/>
  <c r="P87" i="10"/>
  <c r="O87" i="10"/>
  <c r="N87" i="10"/>
  <c r="M87" i="10"/>
  <c r="L87" i="10"/>
  <c r="K87" i="10"/>
  <c r="I87" i="10"/>
  <c r="Q86" i="10"/>
  <c r="P86" i="10"/>
  <c r="O86" i="10"/>
  <c r="N86" i="10"/>
  <c r="M86" i="10"/>
  <c r="L86" i="10"/>
  <c r="K86" i="10"/>
  <c r="I86" i="10"/>
  <c r="Q85" i="10"/>
  <c r="P85" i="10"/>
  <c r="O85" i="10"/>
  <c r="N85" i="10"/>
  <c r="M85" i="10"/>
  <c r="L85" i="10"/>
  <c r="K85" i="10"/>
  <c r="I85" i="10"/>
  <c r="Q84" i="10"/>
  <c r="P84" i="10"/>
  <c r="O84" i="10"/>
  <c r="N84" i="10"/>
  <c r="M84" i="10"/>
  <c r="L84" i="10"/>
  <c r="K84" i="10"/>
  <c r="I84" i="10"/>
  <c r="Q83" i="10"/>
  <c r="P83" i="10"/>
  <c r="O83" i="10"/>
  <c r="N83" i="10"/>
  <c r="M83" i="10"/>
  <c r="L83" i="10"/>
  <c r="K83" i="10"/>
  <c r="I83" i="10"/>
  <c r="Q82" i="10"/>
  <c r="P82" i="10"/>
  <c r="O82" i="10"/>
  <c r="N82" i="10"/>
  <c r="M82" i="10"/>
  <c r="X82" i="10" s="1"/>
  <c r="L82" i="10"/>
  <c r="S82" i="10" s="1"/>
  <c r="K82" i="10"/>
  <c r="I82" i="10"/>
  <c r="Q81" i="10"/>
  <c r="P81" i="10"/>
  <c r="O81" i="10"/>
  <c r="N81" i="10"/>
  <c r="M81" i="10"/>
  <c r="L81" i="10"/>
  <c r="K81" i="10"/>
  <c r="I81" i="10"/>
  <c r="Q80" i="10"/>
  <c r="P80" i="10"/>
  <c r="O80" i="10"/>
  <c r="N80" i="10"/>
  <c r="M80" i="10"/>
  <c r="L80" i="10"/>
  <c r="K80" i="10"/>
  <c r="I80" i="10"/>
  <c r="Q79" i="10"/>
  <c r="P79" i="10"/>
  <c r="O79" i="10"/>
  <c r="N79" i="10"/>
  <c r="M79" i="10"/>
  <c r="L79" i="10"/>
  <c r="K79" i="10"/>
  <c r="I79" i="10"/>
  <c r="Q78" i="10"/>
  <c r="P78" i="10"/>
  <c r="O78" i="10"/>
  <c r="N78" i="10"/>
  <c r="M78" i="10"/>
  <c r="L78" i="10"/>
  <c r="K78" i="10"/>
  <c r="I78" i="10"/>
  <c r="Q77" i="10"/>
  <c r="P77" i="10"/>
  <c r="O77" i="10"/>
  <c r="N77" i="10"/>
  <c r="M77" i="10"/>
  <c r="L77" i="10"/>
  <c r="K77" i="10"/>
  <c r="I77" i="10"/>
  <c r="Q76" i="10"/>
  <c r="P76" i="10"/>
  <c r="O76" i="10"/>
  <c r="N76" i="10"/>
  <c r="M76" i="10"/>
  <c r="X76" i="10" s="1"/>
  <c r="L76" i="10"/>
  <c r="K76" i="10"/>
  <c r="I76" i="10"/>
  <c r="Q75" i="10"/>
  <c r="P75" i="10"/>
  <c r="O75" i="10"/>
  <c r="N75" i="10"/>
  <c r="M75" i="10"/>
  <c r="L75" i="10"/>
  <c r="K75" i="10"/>
  <c r="I75" i="10"/>
  <c r="Q74" i="10"/>
  <c r="P74" i="10"/>
  <c r="O74" i="10"/>
  <c r="N74" i="10"/>
  <c r="M74" i="10"/>
  <c r="L74" i="10"/>
  <c r="K74" i="10"/>
  <c r="I74" i="10"/>
  <c r="Q73" i="10"/>
  <c r="P73" i="10"/>
  <c r="O73" i="10"/>
  <c r="N73" i="10"/>
  <c r="M73" i="10"/>
  <c r="L73" i="10"/>
  <c r="K73" i="10"/>
  <c r="I73" i="10"/>
  <c r="Q72" i="10"/>
  <c r="P72" i="10"/>
  <c r="O72" i="10"/>
  <c r="N72" i="10"/>
  <c r="M72" i="10"/>
  <c r="L72" i="10"/>
  <c r="K72" i="10"/>
  <c r="I72" i="10"/>
  <c r="Q71" i="10"/>
  <c r="P71" i="10"/>
  <c r="O71" i="10"/>
  <c r="N71" i="10"/>
  <c r="M71" i="10"/>
  <c r="L71" i="10"/>
  <c r="K71" i="10"/>
  <c r="I71" i="10"/>
  <c r="Q70" i="10"/>
  <c r="P70" i="10"/>
  <c r="O70" i="10"/>
  <c r="N70" i="10"/>
  <c r="M70" i="10"/>
  <c r="X70" i="10" s="1"/>
  <c r="L70" i="10"/>
  <c r="K70" i="10"/>
  <c r="I70" i="10"/>
  <c r="Q69" i="10"/>
  <c r="P69" i="10"/>
  <c r="O69" i="10"/>
  <c r="N69" i="10"/>
  <c r="M69" i="10"/>
  <c r="L69" i="10"/>
  <c r="K69" i="10"/>
  <c r="I69" i="10"/>
  <c r="Q68" i="10"/>
  <c r="P68" i="10"/>
  <c r="O68" i="10"/>
  <c r="N68" i="10"/>
  <c r="T68" i="10" s="1"/>
  <c r="M68" i="10"/>
  <c r="L68" i="10"/>
  <c r="W68" i="10" s="1"/>
  <c r="K68" i="10"/>
  <c r="I68" i="10"/>
  <c r="Q67" i="10"/>
  <c r="P67" i="10"/>
  <c r="O67" i="10"/>
  <c r="N67" i="10"/>
  <c r="M67" i="10"/>
  <c r="X67" i="10" s="1"/>
  <c r="L67" i="10"/>
  <c r="K67" i="10"/>
  <c r="I67" i="10"/>
  <c r="Q66" i="10"/>
  <c r="P66" i="10"/>
  <c r="O66" i="10"/>
  <c r="N66" i="10"/>
  <c r="M66" i="10"/>
  <c r="L66" i="10"/>
  <c r="K66" i="10"/>
  <c r="I66" i="10"/>
  <c r="Q65" i="10"/>
  <c r="P65" i="10"/>
  <c r="O65" i="10"/>
  <c r="N65" i="10"/>
  <c r="M65" i="10"/>
  <c r="L65" i="10"/>
  <c r="K65" i="10"/>
  <c r="I65" i="10"/>
  <c r="Q64" i="10"/>
  <c r="P64" i="10"/>
  <c r="O64" i="10"/>
  <c r="N64" i="10"/>
  <c r="M64" i="10"/>
  <c r="L64" i="10"/>
  <c r="K64" i="10"/>
  <c r="I64" i="10"/>
  <c r="Q63" i="10"/>
  <c r="P63" i="10"/>
  <c r="O63" i="10"/>
  <c r="N63" i="10"/>
  <c r="M63" i="10"/>
  <c r="L63" i="10"/>
  <c r="K63" i="10"/>
  <c r="I63" i="10"/>
  <c r="Q62" i="10"/>
  <c r="P62" i="10"/>
  <c r="O62" i="10"/>
  <c r="N62" i="10"/>
  <c r="M62" i="10"/>
  <c r="L62" i="10"/>
  <c r="K62" i="10"/>
  <c r="I62" i="10"/>
  <c r="Q61" i="10"/>
  <c r="P61" i="10"/>
  <c r="O61" i="10"/>
  <c r="N61" i="10"/>
  <c r="M61" i="10"/>
  <c r="L61" i="10"/>
  <c r="K61" i="10"/>
  <c r="I61" i="10"/>
  <c r="Q60" i="10"/>
  <c r="P60" i="10"/>
  <c r="O60" i="10"/>
  <c r="N60" i="10"/>
  <c r="M60" i="10"/>
  <c r="L60" i="10"/>
  <c r="K60" i="10"/>
  <c r="I60" i="10"/>
  <c r="Q59" i="10"/>
  <c r="P59" i="10"/>
  <c r="O59" i="10"/>
  <c r="N59" i="10"/>
  <c r="M59" i="10"/>
  <c r="L59" i="10"/>
  <c r="K59" i="10"/>
  <c r="I59" i="10"/>
  <c r="Q58" i="10"/>
  <c r="P58" i="10"/>
  <c r="O58" i="10"/>
  <c r="N58" i="10"/>
  <c r="M58" i="10"/>
  <c r="X58" i="10" s="1"/>
  <c r="L58" i="10"/>
  <c r="K58" i="10"/>
  <c r="I58" i="10"/>
  <c r="Q57" i="10"/>
  <c r="P57" i="10"/>
  <c r="O57" i="10"/>
  <c r="N57" i="10"/>
  <c r="M57" i="10"/>
  <c r="L57" i="10"/>
  <c r="K57" i="10"/>
  <c r="I57" i="10"/>
  <c r="Q56" i="10"/>
  <c r="P56" i="10"/>
  <c r="O56" i="10"/>
  <c r="N56" i="10"/>
  <c r="M56" i="10"/>
  <c r="L56" i="10"/>
  <c r="K56" i="10"/>
  <c r="I56" i="10"/>
  <c r="Q55" i="10"/>
  <c r="P55" i="10"/>
  <c r="O55" i="10"/>
  <c r="N55" i="10"/>
  <c r="M55" i="10"/>
  <c r="X55" i="10" s="1"/>
  <c r="L55" i="10"/>
  <c r="K55" i="10"/>
  <c r="I55" i="10"/>
  <c r="Q54" i="10"/>
  <c r="P54" i="10"/>
  <c r="O54" i="10"/>
  <c r="N54" i="10"/>
  <c r="T54" i="10" s="1"/>
  <c r="M54" i="10"/>
  <c r="L54" i="10"/>
  <c r="K54" i="10"/>
  <c r="I54" i="10"/>
  <c r="Q53" i="10"/>
  <c r="P53" i="10"/>
  <c r="O53" i="10"/>
  <c r="N53" i="10"/>
  <c r="M53" i="10"/>
  <c r="L53" i="10"/>
  <c r="K53" i="10"/>
  <c r="I53" i="10"/>
  <c r="Q52" i="10"/>
  <c r="P52" i="10"/>
  <c r="O52" i="10"/>
  <c r="N52" i="10"/>
  <c r="M52" i="10"/>
  <c r="L52" i="10"/>
  <c r="U52" i="10" s="1"/>
  <c r="K52" i="10"/>
  <c r="I52" i="10"/>
  <c r="Q51" i="10"/>
  <c r="P51" i="10"/>
  <c r="O51" i="10"/>
  <c r="N51" i="10"/>
  <c r="M51" i="10"/>
  <c r="L51" i="10"/>
  <c r="K51" i="10"/>
  <c r="I51" i="10"/>
  <c r="Q50" i="10"/>
  <c r="P50" i="10"/>
  <c r="O50" i="10"/>
  <c r="N50" i="10"/>
  <c r="M50" i="10"/>
  <c r="L50" i="10"/>
  <c r="K50" i="10"/>
  <c r="I50" i="10"/>
  <c r="Q49" i="10"/>
  <c r="P49" i="10"/>
  <c r="O49" i="10"/>
  <c r="N49" i="10"/>
  <c r="M49" i="10"/>
  <c r="L49" i="10"/>
  <c r="K49" i="10"/>
  <c r="I49" i="10"/>
  <c r="Q48" i="10"/>
  <c r="P48" i="10"/>
  <c r="O48" i="10"/>
  <c r="N48" i="10"/>
  <c r="M48" i="10"/>
  <c r="L48" i="10"/>
  <c r="W48" i="10" s="1"/>
  <c r="K48" i="10"/>
  <c r="I48" i="10"/>
  <c r="Q47" i="10"/>
  <c r="P47" i="10"/>
  <c r="O47" i="10"/>
  <c r="N47" i="10"/>
  <c r="M47" i="10"/>
  <c r="L47" i="10"/>
  <c r="K47" i="10"/>
  <c r="I47" i="10"/>
  <c r="Q46" i="10"/>
  <c r="P46" i="10"/>
  <c r="O46" i="10"/>
  <c r="N46" i="10"/>
  <c r="M46" i="10"/>
  <c r="L46" i="10"/>
  <c r="K46" i="10"/>
  <c r="I46" i="10"/>
  <c r="Q45" i="10"/>
  <c r="P45" i="10"/>
  <c r="O45" i="10"/>
  <c r="N45" i="10"/>
  <c r="M45" i="10"/>
  <c r="L45" i="10"/>
  <c r="K45" i="10"/>
  <c r="I45" i="10"/>
  <c r="Q44" i="10"/>
  <c r="P44" i="10"/>
  <c r="O44" i="10"/>
  <c r="N44" i="10"/>
  <c r="T44" i="10" s="1"/>
  <c r="M44" i="10"/>
  <c r="L44" i="10"/>
  <c r="W44" i="10" s="1"/>
  <c r="K44" i="10"/>
  <c r="I44" i="10"/>
  <c r="Q43" i="10"/>
  <c r="P43" i="10"/>
  <c r="O43" i="10"/>
  <c r="N43" i="10"/>
  <c r="M43" i="10"/>
  <c r="L43" i="10"/>
  <c r="S43" i="10" s="1"/>
  <c r="K43" i="10"/>
  <c r="I43" i="10"/>
  <c r="Q42" i="10"/>
  <c r="P42" i="10"/>
  <c r="O42" i="10"/>
  <c r="N42" i="10"/>
  <c r="M42" i="10"/>
  <c r="L42" i="10"/>
  <c r="K42" i="10"/>
  <c r="I42" i="10"/>
  <c r="Q41" i="10"/>
  <c r="P41" i="10"/>
  <c r="O41" i="10"/>
  <c r="N41" i="10"/>
  <c r="T41" i="10" s="1"/>
  <c r="M41" i="10"/>
  <c r="L41" i="10"/>
  <c r="K41" i="10"/>
  <c r="I41" i="10"/>
  <c r="Q40" i="10"/>
  <c r="P40" i="10"/>
  <c r="O40" i="10"/>
  <c r="N40" i="10"/>
  <c r="M40" i="10"/>
  <c r="L40" i="10"/>
  <c r="K40" i="10"/>
  <c r="I40" i="10"/>
  <c r="Q39" i="10"/>
  <c r="P39" i="10"/>
  <c r="O39" i="10"/>
  <c r="N39" i="10"/>
  <c r="M39" i="10"/>
  <c r="L39" i="10"/>
  <c r="K39" i="10"/>
  <c r="I39" i="10"/>
  <c r="Q38" i="10"/>
  <c r="P38" i="10"/>
  <c r="O38" i="10"/>
  <c r="N38" i="10"/>
  <c r="M38" i="10"/>
  <c r="L38" i="10"/>
  <c r="K38" i="10"/>
  <c r="I38" i="10"/>
  <c r="Q37" i="10"/>
  <c r="P37" i="10"/>
  <c r="O37" i="10"/>
  <c r="N37" i="10"/>
  <c r="M37" i="10"/>
  <c r="X37" i="10" s="1"/>
  <c r="L37" i="10"/>
  <c r="S37" i="10" s="1"/>
  <c r="K37" i="10"/>
  <c r="I37" i="10"/>
  <c r="Q36" i="10"/>
  <c r="P36" i="10"/>
  <c r="O36" i="10"/>
  <c r="N36" i="10"/>
  <c r="M36" i="10"/>
  <c r="L36" i="10"/>
  <c r="K36" i="10"/>
  <c r="I36" i="10"/>
  <c r="Q35" i="10"/>
  <c r="P35" i="10"/>
  <c r="O35" i="10"/>
  <c r="N35" i="10"/>
  <c r="M35" i="10"/>
  <c r="L35" i="10"/>
  <c r="K35" i="10"/>
  <c r="I35" i="10"/>
  <c r="Q34" i="10"/>
  <c r="P34" i="10"/>
  <c r="O34" i="10"/>
  <c r="N34" i="10"/>
  <c r="M34" i="10"/>
  <c r="L34" i="10"/>
  <c r="K34" i="10"/>
  <c r="I34" i="10"/>
  <c r="Q33" i="10"/>
  <c r="P33" i="10"/>
  <c r="O33" i="10"/>
  <c r="N33" i="10"/>
  <c r="M33" i="10"/>
  <c r="L33" i="10"/>
  <c r="K33" i="10"/>
  <c r="I33" i="10"/>
  <c r="Q32" i="10"/>
  <c r="P32" i="10"/>
  <c r="O32" i="10"/>
  <c r="N32" i="10"/>
  <c r="M32" i="10"/>
  <c r="L32" i="10"/>
  <c r="K32" i="10"/>
  <c r="I32" i="10"/>
  <c r="Q31" i="10"/>
  <c r="P31" i="10"/>
  <c r="O31" i="10"/>
  <c r="N31" i="10"/>
  <c r="M31" i="10"/>
  <c r="X31" i="10" s="1"/>
  <c r="L31" i="10"/>
  <c r="K31" i="10"/>
  <c r="I31" i="10"/>
  <c r="Q30" i="10"/>
  <c r="P30" i="10"/>
  <c r="O30" i="10"/>
  <c r="N30" i="10"/>
  <c r="M30" i="10"/>
  <c r="L30" i="10"/>
  <c r="K30" i="10"/>
  <c r="I30" i="10"/>
  <c r="Q29" i="10"/>
  <c r="P29" i="10"/>
  <c r="O29" i="10"/>
  <c r="N29" i="10"/>
  <c r="M29" i="10"/>
  <c r="L29" i="10"/>
  <c r="K29" i="10"/>
  <c r="I29" i="10"/>
  <c r="Q28" i="10"/>
  <c r="P28" i="10"/>
  <c r="O28" i="10"/>
  <c r="N28" i="10"/>
  <c r="M28" i="10"/>
  <c r="X28" i="10" s="1"/>
  <c r="L28" i="10"/>
  <c r="S28" i="10" s="1"/>
  <c r="K28" i="10"/>
  <c r="I28" i="10"/>
  <c r="Q27" i="10"/>
  <c r="P27" i="10"/>
  <c r="O27" i="10"/>
  <c r="N27" i="10"/>
  <c r="M27" i="10"/>
  <c r="L27" i="10"/>
  <c r="K27" i="10"/>
  <c r="I27" i="10"/>
  <c r="Q26" i="10"/>
  <c r="P26" i="10"/>
  <c r="O26" i="10"/>
  <c r="N26" i="10"/>
  <c r="M26" i="10"/>
  <c r="L26" i="10"/>
  <c r="K26" i="10"/>
  <c r="I26" i="10"/>
  <c r="Q25" i="10"/>
  <c r="P25" i="10"/>
  <c r="O25" i="10"/>
  <c r="N25" i="10"/>
  <c r="M25" i="10"/>
  <c r="L25" i="10"/>
  <c r="K25" i="10"/>
  <c r="I25" i="10"/>
  <c r="Q24" i="10"/>
  <c r="P24" i="10"/>
  <c r="O24" i="10"/>
  <c r="N24" i="10"/>
  <c r="M24" i="10"/>
  <c r="L24" i="10"/>
  <c r="K24" i="10"/>
  <c r="I24" i="10"/>
  <c r="Q23" i="10"/>
  <c r="P23" i="10"/>
  <c r="O23" i="10"/>
  <c r="N23" i="10"/>
  <c r="M23" i="10"/>
  <c r="L23" i="10"/>
  <c r="W23" i="10" s="1"/>
  <c r="K23" i="10"/>
  <c r="I23" i="10"/>
  <c r="Q22" i="10"/>
  <c r="P22" i="10"/>
  <c r="O22" i="10"/>
  <c r="N22" i="10"/>
  <c r="M22" i="10"/>
  <c r="L22" i="10"/>
  <c r="K22" i="10"/>
  <c r="I22" i="10"/>
  <c r="Q21" i="10"/>
  <c r="P21" i="10"/>
  <c r="O21" i="10"/>
  <c r="N21" i="10"/>
  <c r="M21" i="10"/>
  <c r="L21" i="10"/>
  <c r="K21" i="10"/>
  <c r="I21" i="10"/>
  <c r="Q20" i="10"/>
  <c r="P20" i="10"/>
  <c r="O20" i="10"/>
  <c r="N20" i="10"/>
  <c r="M20" i="10"/>
  <c r="L20" i="10"/>
  <c r="W20" i="10" s="1"/>
  <c r="K20" i="10"/>
  <c r="I20" i="10"/>
  <c r="Q19" i="10"/>
  <c r="P19" i="10"/>
  <c r="O19" i="10"/>
  <c r="N19" i="10"/>
  <c r="M19" i="10"/>
  <c r="L19" i="10"/>
  <c r="S19" i="10" s="1"/>
  <c r="K19" i="10"/>
  <c r="I19" i="10"/>
  <c r="Q18" i="10"/>
  <c r="P18" i="10"/>
  <c r="O18" i="10"/>
  <c r="N18" i="10"/>
  <c r="M18" i="10"/>
  <c r="L18" i="10"/>
  <c r="K18" i="10"/>
  <c r="I18" i="10"/>
  <c r="Q17" i="10"/>
  <c r="P17" i="10"/>
  <c r="O17" i="10"/>
  <c r="N17" i="10"/>
  <c r="M17" i="10"/>
  <c r="L17" i="10"/>
  <c r="W17" i="10" s="1"/>
  <c r="K17" i="10"/>
  <c r="I17" i="10"/>
  <c r="Q16" i="10"/>
  <c r="P16" i="10"/>
  <c r="O16" i="10"/>
  <c r="N16" i="10"/>
  <c r="M16" i="10"/>
  <c r="X16" i="10" s="1"/>
  <c r="L16" i="10"/>
  <c r="K16" i="10"/>
  <c r="I16" i="10"/>
  <c r="Q15" i="10"/>
  <c r="P15" i="10"/>
  <c r="O15" i="10"/>
  <c r="N15" i="10"/>
  <c r="M15" i="10"/>
  <c r="L15" i="10"/>
  <c r="K15" i="10"/>
  <c r="I15" i="10"/>
  <c r="Q14" i="10"/>
  <c r="P14" i="10"/>
  <c r="O14" i="10"/>
  <c r="N14" i="10"/>
  <c r="M14" i="10"/>
  <c r="L14" i="10"/>
  <c r="W14" i="10" s="1"/>
  <c r="K14" i="10"/>
  <c r="I14" i="10"/>
  <c r="Q13" i="10"/>
  <c r="P13" i="10"/>
  <c r="O13" i="10"/>
  <c r="N13" i="10"/>
  <c r="M13" i="10"/>
  <c r="X13" i="10" s="1"/>
  <c r="L13" i="10"/>
  <c r="K13" i="10"/>
  <c r="I13" i="10"/>
  <c r="Q12" i="10"/>
  <c r="P12" i="10"/>
  <c r="O12" i="10"/>
  <c r="N12" i="10"/>
  <c r="M12" i="10"/>
  <c r="L12" i="10"/>
  <c r="K12" i="10"/>
  <c r="I12" i="10"/>
  <c r="Q11" i="10"/>
  <c r="P11" i="10"/>
  <c r="O11" i="10"/>
  <c r="N11" i="10"/>
  <c r="M11" i="10"/>
  <c r="L11" i="10"/>
  <c r="W11" i="10" s="1"/>
  <c r="K11" i="10"/>
  <c r="I11" i="10"/>
  <c r="Q10" i="10"/>
  <c r="P10" i="10"/>
  <c r="O10" i="10"/>
  <c r="N10" i="10"/>
  <c r="M10" i="10"/>
  <c r="X10" i="10" s="1"/>
  <c r="L10" i="10"/>
  <c r="S10" i="10" s="1"/>
  <c r="K10" i="10"/>
  <c r="I10" i="10"/>
  <c r="Q9" i="10"/>
  <c r="P9" i="10"/>
  <c r="O9" i="10"/>
  <c r="N9" i="10"/>
  <c r="M9" i="10"/>
  <c r="L9" i="10"/>
  <c r="K9" i="10"/>
  <c r="I9" i="10"/>
  <c r="Q8" i="10"/>
  <c r="P8" i="10"/>
  <c r="O8" i="10"/>
  <c r="N8" i="10"/>
  <c r="M8" i="10"/>
  <c r="L8" i="10"/>
  <c r="W8" i="10" s="1"/>
  <c r="K8" i="10"/>
  <c r="I8" i="10"/>
  <c r="Q7" i="10"/>
  <c r="P7" i="10"/>
  <c r="O7" i="10"/>
  <c r="N7" i="10"/>
  <c r="T7" i="10" s="1"/>
  <c r="M7" i="10"/>
  <c r="X7" i="10" s="1"/>
  <c r="L7" i="10"/>
  <c r="S7" i="10" s="1"/>
  <c r="K7" i="10"/>
  <c r="I7" i="10"/>
  <c r="Q6" i="10"/>
  <c r="P6" i="10"/>
  <c r="O6" i="10"/>
  <c r="N6" i="10"/>
  <c r="M6" i="10"/>
  <c r="L6" i="10"/>
  <c r="K6" i="10"/>
  <c r="I6" i="10"/>
  <c r="Q5" i="10"/>
  <c r="P5" i="10"/>
  <c r="O5" i="10"/>
  <c r="N5" i="10"/>
  <c r="T5" i="10" s="1"/>
  <c r="M5" i="10"/>
  <c r="L5" i="10"/>
  <c r="K5" i="10"/>
  <c r="I5" i="10"/>
  <c r="Q4" i="10"/>
  <c r="P4" i="10"/>
  <c r="O4" i="10"/>
  <c r="N4" i="10"/>
  <c r="M4" i="10"/>
  <c r="L4" i="10"/>
  <c r="K4" i="10"/>
  <c r="I4" i="10"/>
  <c r="Q3" i="10"/>
  <c r="P3" i="10"/>
  <c r="O3" i="10"/>
  <c r="N3" i="10"/>
  <c r="M3" i="10"/>
  <c r="L3" i="10"/>
  <c r="K3" i="10"/>
  <c r="I3" i="10"/>
  <c r="U35" i="10" l="1"/>
  <c r="T106" i="10"/>
  <c r="S29" i="10"/>
  <c r="S32" i="10"/>
  <c r="S53" i="10"/>
  <c r="S71" i="10"/>
  <c r="S77" i="10"/>
  <c r="S89" i="10"/>
  <c r="V95" i="10"/>
  <c r="X5" i="10"/>
  <c r="X8" i="10"/>
  <c r="X11" i="10"/>
  <c r="X14" i="10"/>
  <c r="X17" i="10"/>
  <c r="X26" i="10"/>
  <c r="X29" i="10"/>
  <c r="X32" i="10"/>
  <c r="X41" i="10"/>
  <c r="X44" i="10"/>
  <c r="X50" i="10"/>
  <c r="X53" i="10"/>
  <c r="X68" i="10"/>
  <c r="X77" i="10"/>
  <c r="X80" i="10"/>
  <c r="X83" i="10"/>
  <c r="X89" i="10"/>
  <c r="X95" i="10"/>
  <c r="X98" i="10"/>
  <c r="X104" i="10"/>
  <c r="X107" i="10"/>
  <c r="X110" i="10"/>
  <c r="U3" i="10"/>
  <c r="U51" i="10"/>
  <c r="U108" i="10"/>
  <c r="T52" i="10"/>
  <c r="U63" i="10"/>
  <c r="U87" i="10"/>
  <c r="T111" i="10"/>
  <c r="T69" i="10"/>
  <c r="T56" i="10"/>
  <c r="T66" i="10"/>
  <c r="T53" i="10"/>
  <c r="X91" i="10"/>
  <c r="T13" i="10"/>
  <c r="T43" i="10"/>
  <c r="S57" i="10"/>
  <c r="V66" i="10"/>
  <c r="X18" i="10"/>
  <c r="X21" i="10"/>
  <c r="X27" i="10"/>
  <c r="X30" i="10"/>
  <c r="X42" i="10"/>
  <c r="X45" i="10"/>
  <c r="X51" i="10"/>
  <c r="X54" i="10"/>
  <c r="X57" i="10"/>
  <c r="X63" i="10"/>
  <c r="X99" i="10"/>
  <c r="X105" i="10"/>
  <c r="X108" i="10"/>
  <c r="W13" i="10"/>
  <c r="W34" i="10"/>
  <c r="W40" i="10"/>
  <c r="W55" i="10"/>
  <c r="W58" i="10"/>
  <c r="W67" i="10"/>
  <c r="W106" i="10"/>
  <c r="S95" i="10"/>
  <c r="U23" i="10"/>
  <c r="W72" i="10"/>
  <c r="T3" i="10"/>
  <c r="T112" i="10"/>
  <c r="V3" i="10"/>
  <c r="U33" i="10"/>
  <c r="U76" i="10"/>
  <c r="V97" i="10"/>
  <c r="T6" i="10"/>
  <c r="T58" i="10"/>
  <c r="T64" i="10"/>
  <c r="U64" i="10"/>
  <c r="V54" i="10"/>
  <c r="T67" i="10"/>
  <c r="T76" i="10"/>
  <c r="T82" i="10"/>
  <c r="X111" i="10"/>
  <c r="T9" i="10"/>
  <c r="T65" i="10"/>
  <c r="S111" i="10"/>
  <c r="T30" i="10"/>
  <c r="T36" i="10"/>
  <c r="X112" i="10"/>
  <c r="S112" i="10"/>
  <c r="S6" i="10"/>
  <c r="X43" i="10"/>
  <c r="X56" i="10"/>
  <c r="S69" i="10"/>
  <c r="T70" i="10"/>
  <c r="T18" i="10"/>
  <c r="X3" i="10"/>
  <c r="X6" i="10"/>
  <c r="S9" i="10"/>
  <c r="S46" i="10"/>
  <c r="S49" i="10"/>
  <c r="S59" i="10"/>
  <c r="X69" i="10"/>
  <c r="X75" i="10"/>
  <c r="X81" i="10"/>
  <c r="T94" i="10"/>
  <c r="X9" i="10"/>
  <c r="S15" i="10"/>
  <c r="S24" i="10"/>
  <c r="X46" i="10"/>
  <c r="X49" i="10"/>
  <c r="X65" i="10"/>
  <c r="X87" i="10"/>
  <c r="X93" i="10"/>
  <c r="X109" i="10"/>
  <c r="W107" i="10"/>
  <c r="W47" i="10"/>
  <c r="W50" i="10"/>
  <c r="W21" i="10"/>
  <c r="W30" i="10"/>
  <c r="W36" i="10"/>
  <c r="W78" i="10"/>
  <c r="W42" i="10"/>
  <c r="W10" i="10"/>
  <c r="W65" i="10"/>
  <c r="W84" i="10"/>
  <c r="W90" i="10"/>
  <c r="X92" i="10"/>
  <c r="X34" i="10"/>
  <c r="X48" i="10"/>
  <c r="X47" i="10"/>
  <c r="X23" i="10"/>
  <c r="W41" i="10"/>
  <c r="W56" i="10"/>
  <c r="W60" i="10"/>
  <c r="W96" i="10"/>
  <c r="W102" i="10"/>
  <c r="X20" i="10"/>
  <c r="W22" i="10"/>
  <c r="W70" i="10"/>
  <c r="W109" i="10"/>
  <c r="W45" i="10"/>
  <c r="W83" i="10"/>
  <c r="W12" i="10"/>
  <c r="X22" i="10"/>
  <c r="W31" i="10"/>
  <c r="W108" i="10"/>
  <c r="V32" i="10"/>
  <c r="W9" i="10"/>
  <c r="U78" i="10"/>
  <c r="S107" i="10"/>
  <c r="V45" i="10"/>
  <c r="V64" i="10"/>
  <c r="S44" i="10"/>
  <c r="V52" i="10"/>
  <c r="W66" i="10"/>
  <c r="V55" i="10"/>
  <c r="S80" i="10"/>
  <c r="U41" i="10"/>
  <c r="S42" i="10"/>
  <c r="S55" i="10"/>
  <c r="U84" i="10"/>
  <c r="V31" i="10"/>
  <c r="S54" i="10"/>
  <c r="U34" i="10"/>
  <c r="V11" i="10"/>
  <c r="U54" i="10"/>
  <c r="U66" i="10"/>
  <c r="U96" i="10"/>
  <c r="W3" i="10"/>
  <c r="U53" i="10"/>
  <c r="S76" i="10"/>
  <c r="V10" i="10"/>
  <c r="U44" i="10"/>
  <c r="S83" i="10"/>
  <c r="S12" i="10"/>
  <c r="W33" i="10"/>
  <c r="U65" i="10"/>
  <c r="W77" i="10"/>
  <c r="S109" i="10"/>
  <c r="W32" i="10"/>
  <c r="V65" i="10"/>
  <c r="S50" i="10"/>
  <c r="S56" i="10"/>
  <c r="W46" i="10"/>
  <c r="S21" i="10"/>
  <c r="S45" i="10"/>
  <c r="S72" i="10"/>
  <c r="S35" i="10"/>
  <c r="V43" i="10"/>
  <c r="W64" i="10"/>
  <c r="U90" i="10"/>
  <c r="S31" i="10"/>
  <c r="V35" i="10"/>
  <c r="S62" i="10"/>
  <c r="V53" i="10"/>
  <c r="S33" i="10"/>
  <c r="S23" i="10"/>
  <c r="S41" i="10"/>
  <c r="W52" i="10"/>
  <c r="S58" i="10"/>
  <c r="S102" i="10"/>
  <c r="V12" i="10"/>
  <c r="V22" i="10"/>
  <c r="V33" i="10"/>
  <c r="U40" i="10"/>
  <c r="S67" i="10"/>
  <c r="U81" i="10"/>
  <c r="V7" i="10"/>
  <c r="W39" i="10"/>
  <c r="V46" i="10"/>
  <c r="U57" i="10"/>
  <c r="S66" i="10"/>
  <c r="V109" i="10"/>
  <c r="W112" i="10"/>
  <c r="V112" i="10"/>
  <c r="W111" i="10"/>
  <c r="U112" i="10"/>
  <c r="V111" i="10"/>
  <c r="U111" i="10"/>
  <c r="X101" i="10"/>
  <c r="U11" i="10"/>
  <c r="T22" i="10"/>
  <c r="X64" i="10"/>
  <c r="V76" i="10"/>
  <c r="S16" i="10"/>
  <c r="U21" i="10"/>
  <c r="T40" i="10"/>
  <c r="V42" i="10"/>
  <c r="U43" i="10"/>
  <c r="X52" i="10"/>
  <c r="W53" i="10"/>
  <c r="V57" i="10"/>
  <c r="U102" i="10"/>
  <c r="U10" i="10"/>
  <c r="T12" i="10"/>
  <c r="S13" i="10"/>
  <c r="X19" i="10"/>
  <c r="V21" i="10"/>
  <c r="U22" i="10"/>
  <c r="T23" i="10"/>
  <c r="S25" i="10"/>
  <c r="T29" i="10"/>
  <c r="T31" i="10"/>
  <c r="S36" i="10"/>
  <c r="S38" i="10"/>
  <c r="U45" i="10"/>
  <c r="T55" i="10"/>
  <c r="W57" i="10"/>
  <c r="U58" i="10"/>
  <c r="W76" i="10"/>
  <c r="W79" i="10"/>
  <c r="X85" i="10"/>
  <c r="U88" i="10"/>
  <c r="X97" i="10"/>
  <c r="U100" i="10"/>
  <c r="V101" i="10"/>
  <c r="U107" i="10"/>
  <c r="V9" i="10"/>
  <c r="U12" i="10"/>
  <c r="W18" i="10"/>
  <c r="X25" i="10"/>
  <c r="U31" i="10"/>
  <c r="T32" i="10"/>
  <c r="S34" i="10"/>
  <c r="X38" i="10"/>
  <c r="W43" i="10"/>
  <c r="W54" i="10"/>
  <c r="U55" i="10"/>
  <c r="V58" i="10"/>
  <c r="X61" i="10"/>
  <c r="X74" i="10"/>
  <c r="X79" i="10"/>
  <c r="X88" i="10"/>
  <c r="V89" i="10"/>
  <c r="V107" i="10"/>
  <c r="U32" i="10"/>
  <c r="T34" i="10"/>
  <c r="S65" i="10"/>
  <c r="T88" i="10"/>
  <c r="T100" i="10"/>
  <c r="X15" i="10"/>
  <c r="V19" i="10"/>
  <c r="S84" i="10"/>
  <c r="X39" i="10"/>
  <c r="S3" i="10"/>
  <c r="U7" i="10"/>
  <c r="X66" i="10"/>
  <c r="S70" i="10"/>
  <c r="X24" i="10"/>
  <c r="V30" i="10"/>
  <c r="W88" i="10"/>
  <c r="S11" i="10"/>
  <c r="X12" i="10"/>
  <c r="T17" i="10"/>
  <c r="S40" i="10"/>
  <c r="V69" i="10"/>
  <c r="U95" i="10"/>
  <c r="S108" i="10"/>
  <c r="X4" i="10"/>
  <c r="X36" i="10"/>
  <c r="S52" i="10"/>
  <c r="T57" i="10"/>
  <c r="S64" i="10"/>
  <c r="S68" i="10"/>
  <c r="V77" i="10"/>
  <c r="W80" i="10"/>
  <c r="S101" i="10"/>
  <c r="V50" i="10"/>
  <c r="U50" i="10"/>
  <c r="T50" i="10"/>
  <c r="V59" i="10"/>
  <c r="U59" i="10"/>
  <c r="T59" i="10"/>
  <c r="W91" i="10"/>
  <c r="S91" i="10"/>
  <c r="V92" i="10"/>
  <c r="U92" i="10"/>
  <c r="T92" i="10"/>
  <c r="X100" i="10"/>
  <c r="W100" i="10"/>
  <c r="U5" i="10"/>
  <c r="S5" i="10"/>
  <c r="V80" i="10"/>
  <c r="U80" i="10"/>
  <c r="T80" i="10"/>
  <c r="V86" i="10"/>
  <c r="U86" i="10"/>
  <c r="T86" i="10"/>
  <c r="T96" i="10"/>
  <c r="S96" i="10"/>
  <c r="V26" i="10"/>
  <c r="U26" i="10"/>
  <c r="T26" i="10"/>
  <c r="W61" i="10"/>
  <c r="S61" i="10"/>
  <c r="V62" i="10"/>
  <c r="U62" i="10"/>
  <c r="T62" i="10"/>
  <c r="X78" i="10"/>
  <c r="V78" i="10"/>
  <c r="X90" i="10"/>
  <c r="V90" i="10"/>
  <c r="W94" i="10"/>
  <c r="V94" i="10"/>
  <c r="U94" i="10"/>
  <c r="S94" i="10"/>
  <c r="W104" i="10"/>
  <c r="S104" i="10"/>
  <c r="S4" i="10"/>
  <c r="W4" i="10"/>
  <c r="V49" i="10"/>
  <c r="U49" i="10"/>
  <c r="T49" i="10"/>
  <c r="X71" i="10"/>
  <c r="W71" i="10"/>
  <c r="V72" i="10"/>
  <c r="U72" i="10"/>
  <c r="T72" i="10"/>
  <c r="S99" i="10"/>
  <c r="W99" i="10"/>
  <c r="T101" i="10"/>
  <c r="T105" i="10"/>
  <c r="V105" i="10"/>
  <c r="U105" i="10"/>
  <c r="T16" i="10"/>
  <c r="V38" i="10"/>
  <c r="U38" i="10"/>
  <c r="T38" i="10"/>
  <c r="V39" i="10"/>
  <c r="V79" i="10"/>
  <c r="U79" i="10"/>
  <c r="T79" i="10"/>
  <c r="V91" i="10"/>
  <c r="U91" i="10"/>
  <c r="T91" i="10"/>
  <c r="U101" i="10"/>
  <c r="V25" i="10"/>
  <c r="U25" i="10"/>
  <c r="T25" i="10"/>
  <c r="V40" i="10"/>
  <c r="W74" i="10"/>
  <c r="S74" i="10"/>
  <c r="T75" i="10"/>
  <c r="V75" i="10"/>
  <c r="T77" i="10"/>
  <c r="W82" i="10"/>
  <c r="V82" i="10"/>
  <c r="U82" i="10"/>
  <c r="S87" i="10"/>
  <c r="W87" i="10"/>
  <c r="S93" i="10"/>
  <c r="W93" i="10"/>
  <c r="S100" i="10"/>
  <c r="V8" i="10"/>
  <c r="T15" i="10"/>
  <c r="V15" i="10"/>
  <c r="U15" i="10"/>
  <c r="U16" i="10"/>
  <c r="S17" i="10"/>
  <c r="V20" i="10"/>
  <c r="W38" i="10"/>
  <c r="V47" i="10"/>
  <c r="V48" i="10"/>
  <c r="U48" i="10"/>
  <c r="T48" i="10"/>
  <c r="U61" i="10"/>
  <c r="T61" i="10"/>
  <c r="V61" i="10"/>
  <c r="V71" i="10"/>
  <c r="U71" i="10"/>
  <c r="T71" i="10"/>
  <c r="X72" i="10"/>
  <c r="U77" i="10"/>
  <c r="S78" i="10"/>
  <c r="S79" i="10"/>
  <c r="S90" i="10"/>
  <c r="V100" i="10"/>
  <c r="W103" i="10"/>
  <c r="S103" i="10"/>
  <c r="V104" i="10"/>
  <c r="U104" i="10"/>
  <c r="T104" i="10"/>
  <c r="W110" i="10"/>
  <c r="S110" i="10"/>
  <c r="V4" i="10"/>
  <c r="U4" i="10"/>
  <c r="V5" i="10"/>
  <c r="U6" i="10"/>
  <c r="V16" i="10"/>
  <c r="S18" i="10"/>
  <c r="W25" i="10"/>
  <c r="W27" i="10"/>
  <c r="S27" i="10"/>
  <c r="X35" i="10"/>
  <c r="W35" i="10"/>
  <c r="V37" i="10"/>
  <c r="U37" i="10"/>
  <c r="T37" i="10"/>
  <c r="X40" i="10"/>
  <c r="T46" i="10"/>
  <c r="X60" i="10"/>
  <c r="S60" i="10"/>
  <c r="U75" i="10"/>
  <c r="T78" i="10"/>
  <c r="S81" i="10"/>
  <c r="W81" i="10"/>
  <c r="T89" i="10"/>
  <c r="T90" i="10"/>
  <c r="X96" i="10"/>
  <c r="W98" i="10"/>
  <c r="S98" i="10"/>
  <c r="T99" i="10"/>
  <c r="V99" i="10"/>
  <c r="U99" i="10"/>
  <c r="W5" i="10"/>
  <c r="V6" i="10"/>
  <c r="S8" i="10"/>
  <c r="T11" i="10"/>
  <c r="V14" i="10"/>
  <c r="U14" i="10"/>
  <c r="T14" i="10"/>
  <c r="W15" i="10"/>
  <c r="W16" i="10"/>
  <c r="U17" i="10"/>
  <c r="T19" i="10"/>
  <c r="S20" i="10"/>
  <c r="V24" i="10"/>
  <c r="U24" i="10"/>
  <c r="T24" i="10"/>
  <c r="V28" i="10"/>
  <c r="U28" i="10"/>
  <c r="T28" i="10"/>
  <c r="U29" i="10"/>
  <c r="S30" i="10"/>
  <c r="U46" i="10"/>
  <c r="S47" i="10"/>
  <c r="S48" i="10"/>
  <c r="V83" i="10"/>
  <c r="U83" i="10"/>
  <c r="T83" i="10"/>
  <c r="S88" i="10"/>
  <c r="U89" i="10"/>
  <c r="W92" i="10"/>
  <c r="S92" i="10"/>
  <c r="W95" i="10"/>
  <c r="V106" i="10"/>
  <c r="U106" i="10"/>
  <c r="S106" i="10"/>
  <c r="T4" i="10"/>
  <c r="W6" i="10"/>
  <c r="T8" i="10"/>
  <c r="V17" i="10"/>
  <c r="V18" i="10"/>
  <c r="U19" i="10"/>
  <c r="T20" i="10"/>
  <c r="V23" i="10"/>
  <c r="V29" i="10"/>
  <c r="V36" i="10"/>
  <c r="U36" i="10"/>
  <c r="W37" i="10"/>
  <c r="T47" i="10"/>
  <c r="X59" i="10"/>
  <c r="W59" i="10"/>
  <c r="V60" i="10"/>
  <c r="U60" i="10"/>
  <c r="T60" i="10"/>
  <c r="V68" i="10"/>
  <c r="U68" i="10"/>
  <c r="W73" i="10"/>
  <c r="S73" i="10"/>
  <c r="V74" i="10"/>
  <c r="U74" i="10"/>
  <c r="T74" i="10"/>
  <c r="W86" i="10"/>
  <c r="S86" i="10"/>
  <c r="T87" i="10"/>
  <c r="V87" i="10"/>
  <c r="V88" i="10"/>
  <c r="T93" i="10"/>
  <c r="V93" i="10"/>
  <c r="U93" i="10"/>
  <c r="X102" i="10"/>
  <c r="V102" i="10"/>
  <c r="T102" i="10"/>
  <c r="U8" i="10"/>
  <c r="U9" i="10"/>
  <c r="T10" i="10"/>
  <c r="V13" i="10"/>
  <c r="U13" i="10"/>
  <c r="S14" i="10"/>
  <c r="U20" i="10"/>
  <c r="S22" i="10"/>
  <c r="W24" i="10"/>
  <c r="W26" i="10"/>
  <c r="S26" i="10"/>
  <c r="W28" i="10"/>
  <c r="W29" i="10"/>
  <c r="U30" i="10"/>
  <c r="T33" i="10"/>
  <c r="V34" i="10"/>
  <c r="T35" i="10"/>
  <c r="S39" i="10"/>
  <c r="U47" i="10"/>
  <c r="T51" i="10"/>
  <c r="V51" i="10"/>
  <c r="V56" i="10"/>
  <c r="U56" i="10"/>
  <c r="W62" i="10"/>
  <c r="U69" i="10"/>
  <c r="X73" i="10"/>
  <c r="X84" i="10"/>
  <c r="X86" i="10"/>
  <c r="W97" i="10"/>
  <c r="S97" i="10"/>
  <c r="V103" i="10"/>
  <c r="U103" i="10"/>
  <c r="T103" i="10"/>
  <c r="W85" i="10"/>
  <c r="V85" i="10"/>
  <c r="S85" i="10"/>
  <c r="W7" i="10"/>
  <c r="W19" i="10"/>
  <c r="T27" i="10"/>
  <c r="U27" i="10"/>
  <c r="V27" i="10"/>
  <c r="W49" i="10"/>
  <c r="X62" i="10"/>
  <c r="T63" i="10"/>
  <c r="V63" i="10"/>
  <c r="V67" i="10"/>
  <c r="U67" i="10"/>
  <c r="T81" i="10"/>
  <c r="V81" i="10"/>
  <c r="S105" i="10"/>
  <c r="W105" i="10"/>
  <c r="T39" i="10"/>
  <c r="W69" i="10"/>
  <c r="U70" i="10"/>
  <c r="U73" i="10"/>
  <c r="T73" i="10"/>
  <c r="V84" i="10"/>
  <c r="W89" i="10"/>
  <c r="V98" i="10"/>
  <c r="U98" i="10"/>
  <c r="T98" i="10"/>
  <c r="V70" i="10"/>
  <c r="U85" i="10"/>
  <c r="T85" i="10"/>
  <c r="V96" i="10"/>
  <c r="W101" i="10"/>
  <c r="V110" i="10"/>
  <c r="U110" i="10"/>
  <c r="T110" i="10"/>
  <c r="S51" i="10"/>
  <c r="W51" i="10"/>
  <c r="U97" i="10"/>
  <c r="T97" i="10"/>
  <c r="V108" i="10"/>
  <c r="U18" i="10"/>
  <c r="X33" i="10"/>
  <c r="U39" i="10"/>
  <c r="V41" i="10"/>
  <c r="U42" i="10"/>
  <c r="T42" i="10"/>
  <c r="S63" i="10"/>
  <c r="W63" i="10"/>
  <c r="V73" i="10"/>
  <c r="T84" i="10"/>
  <c r="T95" i="10"/>
  <c r="U109" i="10"/>
  <c r="T109" i="10"/>
  <c r="S75" i="10"/>
  <c r="W75" i="10"/>
  <c r="V44" i="10"/>
  <c r="T21" i="10"/>
  <c r="T45" i="10"/>
  <c r="AB112" i="8" l="1"/>
  <c r="AB111" i="8"/>
  <c r="AB110" i="8"/>
  <c r="AB109" i="8"/>
  <c r="N111" i="8"/>
  <c r="N110" i="8"/>
  <c r="M112" i="8"/>
  <c r="M111" i="8"/>
  <c r="V111" i="8" s="1"/>
  <c r="M110" i="8"/>
  <c r="X110" i="8" s="1"/>
  <c r="L112" i="8"/>
  <c r="L111" i="8"/>
  <c r="L110" i="8"/>
  <c r="O111" i="8"/>
  <c r="P111" i="8"/>
  <c r="Q111" i="8"/>
  <c r="R111" i="8"/>
  <c r="AC111" i="8"/>
  <c r="N112" i="8"/>
  <c r="O112" i="8"/>
  <c r="P112" i="8"/>
  <c r="Q112" i="8"/>
  <c r="R112" i="8"/>
  <c r="AC112" i="8"/>
  <c r="J106" i="8"/>
  <c r="AC110" i="8"/>
  <c r="R110" i="8"/>
  <c r="Q110" i="8"/>
  <c r="P110" i="8"/>
  <c r="O110" i="8"/>
  <c r="AC109" i="8"/>
  <c r="R109" i="8"/>
  <c r="Q109" i="8"/>
  <c r="P109" i="8"/>
  <c r="O109" i="8"/>
  <c r="Y109" i="8" s="1"/>
  <c r="N109" i="8"/>
  <c r="M109" i="8"/>
  <c r="L109" i="8"/>
  <c r="AC108" i="8"/>
  <c r="AB108" i="8"/>
  <c r="R108" i="8"/>
  <c r="Q108" i="8"/>
  <c r="P108" i="8"/>
  <c r="O108" i="8"/>
  <c r="N108" i="8"/>
  <c r="M108" i="8"/>
  <c r="L108" i="8"/>
  <c r="AC107" i="8"/>
  <c r="AB107" i="8"/>
  <c r="R107" i="8"/>
  <c r="Q107" i="8"/>
  <c r="P107" i="8"/>
  <c r="O107" i="8"/>
  <c r="N107" i="8"/>
  <c r="M107" i="8"/>
  <c r="L107" i="8"/>
  <c r="AC106" i="8"/>
  <c r="AB106" i="8"/>
  <c r="R106" i="8"/>
  <c r="Q106" i="8"/>
  <c r="P106" i="8"/>
  <c r="O106" i="8"/>
  <c r="N106" i="8"/>
  <c r="M106" i="8"/>
  <c r="L106" i="8"/>
  <c r="K106" i="8"/>
  <c r="AC105" i="8"/>
  <c r="AB105" i="8"/>
  <c r="R105" i="8"/>
  <c r="Q105" i="8"/>
  <c r="P105" i="8"/>
  <c r="O105" i="8"/>
  <c r="Y105" i="8" s="1"/>
  <c r="N105" i="8"/>
  <c r="M105" i="8"/>
  <c r="L105" i="8"/>
  <c r="AC104" i="8"/>
  <c r="AB104" i="8"/>
  <c r="R104" i="8"/>
  <c r="Q104" i="8"/>
  <c r="P104" i="8"/>
  <c r="O104" i="8"/>
  <c r="N104" i="8"/>
  <c r="M104" i="8"/>
  <c r="L104" i="8"/>
  <c r="AC103" i="8"/>
  <c r="AB103" i="8"/>
  <c r="R103" i="8"/>
  <c r="Q103" i="8"/>
  <c r="P103" i="8"/>
  <c r="O103" i="8"/>
  <c r="N103" i="8"/>
  <c r="M103" i="8"/>
  <c r="L103" i="8"/>
  <c r="AC102" i="8"/>
  <c r="AB102" i="8"/>
  <c r="R102" i="8"/>
  <c r="Q102" i="8"/>
  <c r="P102" i="8"/>
  <c r="O102" i="8"/>
  <c r="N102" i="8"/>
  <c r="M102" i="8"/>
  <c r="L102" i="8"/>
  <c r="K102" i="8"/>
  <c r="J102" i="8"/>
  <c r="AC101" i="8"/>
  <c r="AB101" i="8"/>
  <c r="R101" i="8"/>
  <c r="Q101" i="8"/>
  <c r="P101" i="8"/>
  <c r="O101" i="8"/>
  <c r="Y101" i="8" s="1"/>
  <c r="N101" i="8"/>
  <c r="M101" i="8"/>
  <c r="L101" i="8"/>
  <c r="AC100" i="8"/>
  <c r="AB100" i="8"/>
  <c r="R100" i="8"/>
  <c r="Q100" i="8"/>
  <c r="P100" i="8"/>
  <c r="O100" i="8"/>
  <c r="Y100" i="8" s="1"/>
  <c r="N100" i="8"/>
  <c r="M100" i="8"/>
  <c r="L100" i="8"/>
  <c r="AC99" i="8"/>
  <c r="AB99" i="8"/>
  <c r="R99" i="8"/>
  <c r="Q99" i="8"/>
  <c r="P99" i="8"/>
  <c r="O99" i="8"/>
  <c r="N99" i="8"/>
  <c r="M99" i="8"/>
  <c r="X99" i="8" s="1"/>
  <c r="L99" i="8"/>
  <c r="AC98" i="8"/>
  <c r="AB98" i="8"/>
  <c r="R98" i="8"/>
  <c r="Q98" i="8"/>
  <c r="P98" i="8"/>
  <c r="O98" i="8"/>
  <c r="N98" i="8"/>
  <c r="M98" i="8"/>
  <c r="L98" i="8"/>
  <c r="K98" i="8"/>
  <c r="J98" i="8"/>
  <c r="AC97" i="8"/>
  <c r="AB97" i="8"/>
  <c r="R97" i="8"/>
  <c r="Q97" i="8"/>
  <c r="P97" i="8"/>
  <c r="O97" i="8"/>
  <c r="N97" i="8"/>
  <c r="M97" i="8"/>
  <c r="L97" i="8"/>
  <c r="AC96" i="8"/>
  <c r="AB96" i="8"/>
  <c r="R96" i="8"/>
  <c r="Q96" i="8"/>
  <c r="P96" i="8"/>
  <c r="O96" i="8"/>
  <c r="Y96" i="8" s="1"/>
  <c r="N96" i="8"/>
  <c r="M96" i="8"/>
  <c r="L96" i="8"/>
  <c r="AC95" i="8"/>
  <c r="AB95" i="8"/>
  <c r="R95" i="8"/>
  <c r="Q95" i="8"/>
  <c r="P95" i="8"/>
  <c r="O95" i="8"/>
  <c r="N95" i="8"/>
  <c r="M95" i="8"/>
  <c r="L95" i="8"/>
  <c r="AC94" i="8"/>
  <c r="AB94" i="8"/>
  <c r="R94" i="8"/>
  <c r="Q94" i="8"/>
  <c r="P94" i="8"/>
  <c r="O94" i="8"/>
  <c r="Y94" i="8" s="1"/>
  <c r="N94" i="8"/>
  <c r="M94" i="8"/>
  <c r="L94" i="8"/>
  <c r="K94" i="8"/>
  <c r="J94" i="8"/>
  <c r="AC93" i="8"/>
  <c r="AB93" i="8"/>
  <c r="R93" i="8"/>
  <c r="Q93" i="8"/>
  <c r="P93" i="8"/>
  <c r="O93" i="8"/>
  <c r="Y93" i="8" s="1"/>
  <c r="N93" i="8"/>
  <c r="M93" i="8"/>
  <c r="L93" i="8"/>
  <c r="AC92" i="8"/>
  <c r="AB92" i="8"/>
  <c r="R92" i="8"/>
  <c r="Q92" i="8"/>
  <c r="P92" i="8"/>
  <c r="O92" i="8"/>
  <c r="Y92" i="8" s="1"/>
  <c r="N92" i="8"/>
  <c r="M92" i="8"/>
  <c r="L92" i="8"/>
  <c r="AC91" i="8"/>
  <c r="AB91" i="8"/>
  <c r="R91" i="8"/>
  <c r="Q91" i="8"/>
  <c r="P91" i="8"/>
  <c r="O91" i="8"/>
  <c r="N91" i="8"/>
  <c r="M91" i="8"/>
  <c r="L91" i="8"/>
  <c r="AC90" i="8"/>
  <c r="AB90" i="8"/>
  <c r="R90" i="8"/>
  <c r="Q90" i="8"/>
  <c r="P90" i="8"/>
  <c r="O90" i="8"/>
  <c r="N90" i="8"/>
  <c r="M90" i="8"/>
  <c r="L90" i="8"/>
  <c r="K90" i="8"/>
  <c r="J90" i="8"/>
  <c r="AC89" i="8"/>
  <c r="AB89" i="8"/>
  <c r="R89" i="8"/>
  <c r="Q89" i="8"/>
  <c r="P89" i="8"/>
  <c r="O89" i="8"/>
  <c r="N89" i="8"/>
  <c r="M89" i="8"/>
  <c r="L89" i="8"/>
  <c r="AC88" i="8"/>
  <c r="AB88" i="8"/>
  <c r="R88" i="8"/>
  <c r="Q88" i="8"/>
  <c r="P88" i="8"/>
  <c r="O88" i="8"/>
  <c r="Y88" i="8" s="1"/>
  <c r="N88" i="8"/>
  <c r="M88" i="8"/>
  <c r="L88" i="8"/>
  <c r="AC87" i="8"/>
  <c r="AB87" i="8"/>
  <c r="R87" i="8"/>
  <c r="Q87" i="8"/>
  <c r="P87" i="8"/>
  <c r="O87" i="8"/>
  <c r="N87" i="8"/>
  <c r="M87" i="8"/>
  <c r="L87" i="8"/>
  <c r="AC86" i="8"/>
  <c r="AB86" i="8"/>
  <c r="R86" i="8"/>
  <c r="Q86" i="8"/>
  <c r="P86" i="8"/>
  <c r="O86" i="8"/>
  <c r="Y86" i="8" s="1"/>
  <c r="N86" i="8"/>
  <c r="M86" i="8"/>
  <c r="L86" i="8"/>
  <c r="K86" i="8"/>
  <c r="J86" i="8"/>
  <c r="AC85" i="8"/>
  <c r="AB85" i="8"/>
  <c r="R85" i="8"/>
  <c r="Q85" i="8"/>
  <c r="P85" i="8"/>
  <c r="O85" i="8"/>
  <c r="Y85" i="8" s="1"/>
  <c r="N85" i="8"/>
  <c r="M85" i="8"/>
  <c r="L85" i="8"/>
  <c r="AC84" i="8"/>
  <c r="AB84" i="8"/>
  <c r="R84" i="8"/>
  <c r="Q84" i="8"/>
  <c r="P84" i="8"/>
  <c r="O84" i="8"/>
  <c r="Y84" i="8" s="1"/>
  <c r="N84" i="8"/>
  <c r="M84" i="8"/>
  <c r="L84" i="8"/>
  <c r="AC83" i="8"/>
  <c r="AB83" i="8"/>
  <c r="R83" i="8"/>
  <c r="Q83" i="8"/>
  <c r="P83" i="8"/>
  <c r="O83" i="8"/>
  <c r="N83" i="8"/>
  <c r="M83" i="8"/>
  <c r="L83" i="8"/>
  <c r="AC82" i="8"/>
  <c r="AB82" i="8"/>
  <c r="R82" i="8"/>
  <c r="Q82" i="8"/>
  <c r="P82" i="8"/>
  <c r="O82" i="8"/>
  <c r="N82" i="8"/>
  <c r="M82" i="8"/>
  <c r="L82" i="8"/>
  <c r="K82" i="8"/>
  <c r="J82" i="8"/>
  <c r="AC81" i="8"/>
  <c r="AB81" i="8"/>
  <c r="R81" i="8"/>
  <c r="Q81" i="8"/>
  <c r="P81" i="8"/>
  <c r="O81" i="8"/>
  <c r="N81" i="8"/>
  <c r="M81" i="8"/>
  <c r="L81" i="8"/>
  <c r="AC80" i="8"/>
  <c r="AB80" i="8"/>
  <c r="R80" i="8"/>
  <c r="Q80" i="8"/>
  <c r="P80" i="8"/>
  <c r="O80" i="8"/>
  <c r="N80" i="8"/>
  <c r="M80" i="8"/>
  <c r="V80" i="8" s="1"/>
  <c r="L80" i="8"/>
  <c r="AC79" i="8"/>
  <c r="AB79" i="8"/>
  <c r="R79" i="8"/>
  <c r="Q79" i="8"/>
  <c r="P79" i="8"/>
  <c r="O79" i="8"/>
  <c r="N79" i="8"/>
  <c r="M79" i="8"/>
  <c r="L79" i="8"/>
  <c r="AC78" i="8"/>
  <c r="AB78" i="8"/>
  <c r="R78" i="8"/>
  <c r="Q78" i="8"/>
  <c r="P78" i="8"/>
  <c r="O78" i="8"/>
  <c r="Y78" i="8" s="1"/>
  <c r="N78" i="8"/>
  <c r="M78" i="8"/>
  <c r="L78" i="8"/>
  <c r="K78" i="8"/>
  <c r="J78" i="8"/>
  <c r="AC77" i="8"/>
  <c r="AB77" i="8"/>
  <c r="R77" i="8"/>
  <c r="Q77" i="8"/>
  <c r="P77" i="8"/>
  <c r="O77" i="8"/>
  <c r="Y77" i="8" s="1"/>
  <c r="N77" i="8"/>
  <c r="M77" i="8"/>
  <c r="L77" i="8"/>
  <c r="AC76" i="8"/>
  <c r="AB76" i="8"/>
  <c r="R76" i="8"/>
  <c r="Q76" i="8"/>
  <c r="P76" i="8"/>
  <c r="O76" i="8"/>
  <c r="N76" i="8"/>
  <c r="M76" i="8"/>
  <c r="L76" i="8"/>
  <c r="AC75" i="8"/>
  <c r="AB75" i="8"/>
  <c r="R75" i="8"/>
  <c r="Q75" i="8"/>
  <c r="P75" i="8"/>
  <c r="O75" i="8"/>
  <c r="N75" i="8"/>
  <c r="M75" i="8"/>
  <c r="L75" i="8"/>
  <c r="AC74" i="8"/>
  <c r="AB74" i="8"/>
  <c r="R74" i="8"/>
  <c r="Q74" i="8"/>
  <c r="P74" i="8"/>
  <c r="O74" i="8"/>
  <c r="Y74" i="8" s="1"/>
  <c r="N74" i="8"/>
  <c r="M74" i="8"/>
  <c r="L74" i="8"/>
  <c r="K74" i="8"/>
  <c r="J74" i="8"/>
  <c r="AC73" i="8"/>
  <c r="AB73" i="8"/>
  <c r="R73" i="8"/>
  <c r="Q73" i="8"/>
  <c r="P73" i="8"/>
  <c r="O73" i="8"/>
  <c r="Y73" i="8" s="1"/>
  <c r="N73" i="8"/>
  <c r="M73" i="8"/>
  <c r="L73" i="8"/>
  <c r="AC72" i="8"/>
  <c r="AB72" i="8"/>
  <c r="R72" i="8"/>
  <c r="Q72" i="8"/>
  <c r="P72" i="8"/>
  <c r="O72" i="8"/>
  <c r="N72" i="8"/>
  <c r="M72" i="8"/>
  <c r="L72" i="8"/>
  <c r="AC71" i="8"/>
  <c r="AB71" i="8"/>
  <c r="R71" i="8"/>
  <c r="Q71" i="8"/>
  <c r="P71" i="8"/>
  <c r="O71" i="8"/>
  <c r="N71" i="8"/>
  <c r="M71" i="8"/>
  <c r="L71" i="8"/>
  <c r="AC70" i="8"/>
  <c r="AB70" i="8"/>
  <c r="R70" i="8"/>
  <c r="Q70" i="8"/>
  <c r="P70" i="8"/>
  <c r="O70" i="8"/>
  <c r="Y70" i="8" s="1"/>
  <c r="N70" i="8"/>
  <c r="M70" i="8"/>
  <c r="L70" i="8"/>
  <c r="K70" i="8"/>
  <c r="J70" i="8"/>
  <c r="AC69" i="8"/>
  <c r="AB69" i="8"/>
  <c r="R69" i="8"/>
  <c r="Q69" i="8"/>
  <c r="P69" i="8"/>
  <c r="O69" i="8"/>
  <c r="Y69" i="8" s="1"/>
  <c r="N69" i="8"/>
  <c r="M69" i="8"/>
  <c r="L69" i="8"/>
  <c r="AC68" i="8"/>
  <c r="AB68" i="8"/>
  <c r="R68" i="8"/>
  <c r="Q68" i="8"/>
  <c r="P68" i="8"/>
  <c r="O68" i="8"/>
  <c r="N68" i="8"/>
  <c r="M68" i="8"/>
  <c r="L68" i="8"/>
  <c r="AC67" i="8"/>
  <c r="AB67" i="8"/>
  <c r="R67" i="8"/>
  <c r="Q67" i="8"/>
  <c r="P67" i="8"/>
  <c r="O67" i="8"/>
  <c r="N67" i="8"/>
  <c r="M67" i="8"/>
  <c r="X67" i="8" s="1"/>
  <c r="L67" i="8"/>
  <c r="AC66" i="8"/>
  <c r="AB66" i="8"/>
  <c r="R66" i="8"/>
  <c r="Q66" i="8"/>
  <c r="P66" i="8"/>
  <c r="O66" i="8"/>
  <c r="N66" i="8"/>
  <c r="M66" i="8"/>
  <c r="L66" i="8"/>
  <c r="K66" i="8"/>
  <c r="J66" i="8"/>
  <c r="AC65" i="8"/>
  <c r="AB65" i="8"/>
  <c r="R65" i="8"/>
  <c r="Q65" i="8"/>
  <c r="P65" i="8"/>
  <c r="O65" i="8"/>
  <c r="N65" i="8"/>
  <c r="M65" i="8"/>
  <c r="L65" i="8"/>
  <c r="AC64" i="8"/>
  <c r="AB64" i="8"/>
  <c r="R64" i="8"/>
  <c r="Q64" i="8"/>
  <c r="P64" i="8"/>
  <c r="O64" i="8"/>
  <c r="N64" i="8"/>
  <c r="M64" i="8"/>
  <c r="L64" i="8"/>
  <c r="AC63" i="8"/>
  <c r="AB63" i="8"/>
  <c r="R63" i="8"/>
  <c r="Q63" i="8"/>
  <c r="P63" i="8"/>
  <c r="O63" i="8"/>
  <c r="Y63" i="8" s="1"/>
  <c r="N63" i="8"/>
  <c r="M63" i="8"/>
  <c r="L63" i="8"/>
  <c r="AC62" i="8"/>
  <c r="AB62" i="8"/>
  <c r="R62" i="8"/>
  <c r="Q62" i="8"/>
  <c r="P62" i="8"/>
  <c r="O62" i="8"/>
  <c r="Y62" i="8" s="1"/>
  <c r="N62" i="8"/>
  <c r="M62" i="8"/>
  <c r="L62" i="8"/>
  <c r="K62" i="8"/>
  <c r="J62" i="8"/>
  <c r="AC61" i="8"/>
  <c r="AB61" i="8"/>
  <c r="R61" i="8"/>
  <c r="Q61" i="8"/>
  <c r="P61" i="8"/>
  <c r="O61" i="8"/>
  <c r="N61" i="8"/>
  <c r="M61" i="8"/>
  <c r="L61" i="8"/>
  <c r="AC60" i="8"/>
  <c r="AB60" i="8"/>
  <c r="R60" i="8"/>
  <c r="Q60" i="8"/>
  <c r="P60" i="8"/>
  <c r="O60" i="8"/>
  <c r="Y60" i="8" s="1"/>
  <c r="N60" i="8"/>
  <c r="M60" i="8"/>
  <c r="L60" i="8"/>
  <c r="AC59" i="8"/>
  <c r="AB59" i="8"/>
  <c r="R59" i="8"/>
  <c r="Q59" i="8"/>
  <c r="P59" i="8"/>
  <c r="O59" i="8"/>
  <c r="N59" i="8"/>
  <c r="M59" i="8"/>
  <c r="X59" i="8" s="1"/>
  <c r="L59" i="8"/>
  <c r="AC58" i="8"/>
  <c r="AB58" i="8"/>
  <c r="R58" i="8"/>
  <c r="Q58" i="8"/>
  <c r="P58" i="8"/>
  <c r="O58" i="8"/>
  <c r="U58" i="8" s="1"/>
  <c r="N58" i="8"/>
  <c r="M58" i="8"/>
  <c r="L58" i="8"/>
  <c r="K58" i="8"/>
  <c r="J58" i="8"/>
  <c r="AC57" i="8"/>
  <c r="AB57" i="8"/>
  <c r="R57" i="8"/>
  <c r="Q57" i="8"/>
  <c r="P57" i="8"/>
  <c r="O57" i="8"/>
  <c r="Y57" i="8" s="1"/>
  <c r="N57" i="8"/>
  <c r="M57" i="8"/>
  <c r="L57" i="8"/>
  <c r="AC56" i="8"/>
  <c r="AB56" i="8"/>
  <c r="R56" i="8"/>
  <c r="Q56" i="8"/>
  <c r="P56" i="8"/>
  <c r="O56" i="8"/>
  <c r="N56" i="8"/>
  <c r="M56" i="8"/>
  <c r="V56" i="8" s="1"/>
  <c r="L56" i="8"/>
  <c r="AC55" i="8"/>
  <c r="AB55" i="8"/>
  <c r="R55" i="8"/>
  <c r="Q55" i="8"/>
  <c r="P55" i="8"/>
  <c r="O55" i="8"/>
  <c r="Y55" i="8" s="1"/>
  <c r="N55" i="8"/>
  <c r="M55" i="8"/>
  <c r="L55" i="8"/>
  <c r="AC54" i="8"/>
  <c r="AB54" i="8"/>
  <c r="R54" i="8"/>
  <c r="Q54" i="8"/>
  <c r="P54" i="8"/>
  <c r="O54" i="8"/>
  <c r="Y54" i="8" s="1"/>
  <c r="N54" i="8"/>
  <c r="M54" i="8"/>
  <c r="L54" i="8"/>
  <c r="K54" i="8"/>
  <c r="J54" i="8"/>
  <c r="AC53" i="8"/>
  <c r="AB53" i="8"/>
  <c r="R53" i="8"/>
  <c r="Q53" i="8"/>
  <c r="P53" i="8"/>
  <c r="O53" i="8"/>
  <c r="N53" i="8"/>
  <c r="M53" i="8"/>
  <c r="L53" i="8"/>
  <c r="AC52" i="8"/>
  <c r="AB52" i="8"/>
  <c r="R52" i="8"/>
  <c r="Q52" i="8"/>
  <c r="P52" i="8"/>
  <c r="O52" i="8"/>
  <c r="Y52" i="8" s="1"/>
  <c r="N52" i="8"/>
  <c r="M52" i="8"/>
  <c r="L52" i="8"/>
  <c r="AC51" i="8"/>
  <c r="AB51" i="8"/>
  <c r="R51" i="8"/>
  <c r="Q51" i="8"/>
  <c r="P51" i="8"/>
  <c r="O51" i="8"/>
  <c r="N51" i="8"/>
  <c r="M51" i="8"/>
  <c r="X51" i="8" s="1"/>
  <c r="L51" i="8"/>
  <c r="AC50" i="8"/>
  <c r="AB50" i="8"/>
  <c r="R50" i="8"/>
  <c r="Q50" i="8"/>
  <c r="P50" i="8"/>
  <c r="O50" i="8"/>
  <c r="U50" i="8" s="1"/>
  <c r="N50" i="8"/>
  <c r="M50" i="8"/>
  <c r="L50" i="8"/>
  <c r="K50" i="8"/>
  <c r="J50" i="8"/>
  <c r="AC49" i="8"/>
  <c r="AB49" i="8"/>
  <c r="R49" i="8"/>
  <c r="Q49" i="8"/>
  <c r="P49" i="8"/>
  <c r="O49" i="8"/>
  <c r="N49" i="8"/>
  <c r="M49" i="8"/>
  <c r="L49" i="8"/>
  <c r="AC48" i="8"/>
  <c r="AB48" i="8"/>
  <c r="R48" i="8"/>
  <c r="Q48" i="8"/>
  <c r="P48" i="8"/>
  <c r="O48" i="8"/>
  <c r="N48" i="8"/>
  <c r="M48" i="8"/>
  <c r="L48" i="8"/>
  <c r="AC47" i="8"/>
  <c r="AB47" i="8"/>
  <c r="R47" i="8"/>
  <c r="Q47" i="8"/>
  <c r="P47" i="8"/>
  <c r="O47" i="8"/>
  <c r="Y47" i="8" s="1"/>
  <c r="N47" i="8"/>
  <c r="M47" i="8"/>
  <c r="L47" i="8"/>
  <c r="AC46" i="8"/>
  <c r="AB46" i="8"/>
  <c r="R46" i="8"/>
  <c r="Q46" i="8"/>
  <c r="P46" i="8"/>
  <c r="O46" i="8"/>
  <c r="N46" i="8"/>
  <c r="M46" i="8"/>
  <c r="L46" i="8"/>
  <c r="K46" i="8"/>
  <c r="J46" i="8"/>
  <c r="AC45" i="8"/>
  <c r="AB45" i="8"/>
  <c r="R45" i="8"/>
  <c r="Q45" i="8"/>
  <c r="P45" i="8"/>
  <c r="O45" i="8"/>
  <c r="N45" i="8"/>
  <c r="M45" i="8"/>
  <c r="L45" i="8"/>
  <c r="AC44" i="8"/>
  <c r="AB44" i="8"/>
  <c r="R44" i="8"/>
  <c r="Q44" i="8"/>
  <c r="P44" i="8"/>
  <c r="O44" i="8"/>
  <c r="N44" i="8"/>
  <c r="M44" i="8"/>
  <c r="L44" i="8"/>
  <c r="AC43" i="8"/>
  <c r="AB43" i="8"/>
  <c r="R43" i="8"/>
  <c r="Q43" i="8"/>
  <c r="P43" i="8"/>
  <c r="O43" i="8"/>
  <c r="N43" i="8"/>
  <c r="M43" i="8"/>
  <c r="L43" i="8"/>
  <c r="AC42" i="8"/>
  <c r="AB42" i="8"/>
  <c r="R42" i="8"/>
  <c r="Q42" i="8"/>
  <c r="P42" i="8"/>
  <c r="O42" i="8"/>
  <c r="U42" i="8" s="1"/>
  <c r="N42" i="8"/>
  <c r="M42" i="8"/>
  <c r="L42" i="8"/>
  <c r="K42" i="8"/>
  <c r="J42" i="8"/>
  <c r="AC41" i="8"/>
  <c r="AB41" i="8"/>
  <c r="R41" i="8"/>
  <c r="Q41" i="8"/>
  <c r="P41" i="8"/>
  <c r="O41" i="8"/>
  <c r="N41" i="8"/>
  <c r="M41" i="8"/>
  <c r="L41" i="8"/>
  <c r="AC40" i="8"/>
  <c r="AB40" i="8"/>
  <c r="R40" i="8"/>
  <c r="Q40" i="8"/>
  <c r="P40" i="8"/>
  <c r="O40" i="8"/>
  <c r="N40" i="8"/>
  <c r="M40" i="8"/>
  <c r="L40" i="8"/>
  <c r="AC39" i="8"/>
  <c r="AB39" i="8"/>
  <c r="R39" i="8"/>
  <c r="Q39" i="8"/>
  <c r="P39" i="8"/>
  <c r="O39" i="8"/>
  <c r="N39" i="8"/>
  <c r="M39" i="8"/>
  <c r="L39" i="8"/>
  <c r="AC38" i="8"/>
  <c r="AB38" i="8"/>
  <c r="R38" i="8"/>
  <c r="Q38" i="8"/>
  <c r="P38" i="8"/>
  <c r="O38" i="8"/>
  <c r="Y38" i="8" s="1"/>
  <c r="N38" i="8"/>
  <c r="M38" i="8"/>
  <c r="L38" i="8"/>
  <c r="K38" i="8"/>
  <c r="J38" i="8"/>
  <c r="AC37" i="8"/>
  <c r="AB37" i="8"/>
  <c r="R37" i="8"/>
  <c r="Q37" i="8"/>
  <c r="P37" i="8"/>
  <c r="O37" i="8"/>
  <c r="N37" i="8"/>
  <c r="M37" i="8"/>
  <c r="L37" i="8"/>
  <c r="AC36" i="8"/>
  <c r="AB36" i="8"/>
  <c r="R36" i="8"/>
  <c r="Q36" i="8"/>
  <c r="P36" i="8"/>
  <c r="O36" i="8"/>
  <c r="Y36" i="8" s="1"/>
  <c r="N36" i="8"/>
  <c r="M36" i="8"/>
  <c r="L36" i="8"/>
  <c r="AC35" i="8"/>
  <c r="AB35" i="8"/>
  <c r="R35" i="8"/>
  <c r="Q35" i="8"/>
  <c r="P35" i="8"/>
  <c r="O35" i="8"/>
  <c r="N35" i="8"/>
  <c r="M35" i="8"/>
  <c r="L35" i="8"/>
  <c r="AC34" i="8"/>
  <c r="AB34" i="8"/>
  <c r="R34" i="8"/>
  <c r="Q34" i="8"/>
  <c r="P34" i="8"/>
  <c r="O34" i="8"/>
  <c r="U34" i="8" s="1"/>
  <c r="N34" i="8"/>
  <c r="M34" i="8"/>
  <c r="L34" i="8"/>
  <c r="K34" i="8"/>
  <c r="J34" i="8"/>
  <c r="AC33" i="8"/>
  <c r="AB33" i="8"/>
  <c r="R33" i="8"/>
  <c r="Q33" i="8"/>
  <c r="P33" i="8"/>
  <c r="O33" i="8"/>
  <c r="N33" i="8"/>
  <c r="M33" i="8"/>
  <c r="L33" i="8"/>
  <c r="AC32" i="8"/>
  <c r="AB32" i="8"/>
  <c r="R32" i="8"/>
  <c r="Q32" i="8"/>
  <c r="P32" i="8"/>
  <c r="O32" i="8"/>
  <c r="N32" i="8"/>
  <c r="M32" i="8"/>
  <c r="L32" i="8"/>
  <c r="AC31" i="8"/>
  <c r="AB31" i="8"/>
  <c r="R31" i="8"/>
  <c r="Q31" i="8"/>
  <c r="P31" i="8"/>
  <c r="O31" i="8"/>
  <c r="Y31" i="8" s="1"/>
  <c r="N31" i="8"/>
  <c r="M31" i="8"/>
  <c r="L31" i="8"/>
  <c r="AC30" i="8"/>
  <c r="AB30" i="8"/>
  <c r="R30" i="8"/>
  <c r="Q30" i="8"/>
  <c r="P30" i="8"/>
  <c r="O30" i="8"/>
  <c r="N30" i="8"/>
  <c r="M30" i="8"/>
  <c r="L30" i="8"/>
  <c r="K30" i="8"/>
  <c r="J30" i="8"/>
  <c r="AC29" i="8"/>
  <c r="AB29" i="8"/>
  <c r="R29" i="8"/>
  <c r="Q29" i="8"/>
  <c r="P29" i="8"/>
  <c r="O29" i="8"/>
  <c r="N29" i="8"/>
  <c r="M29" i="8"/>
  <c r="L29" i="8"/>
  <c r="AC28" i="8"/>
  <c r="AB28" i="8"/>
  <c r="R28" i="8"/>
  <c r="Q28" i="8"/>
  <c r="P28" i="8"/>
  <c r="O28" i="8"/>
  <c r="N28" i="8"/>
  <c r="M28" i="8"/>
  <c r="L28" i="8"/>
  <c r="AC27" i="8"/>
  <c r="AB27" i="8"/>
  <c r="R27" i="8"/>
  <c r="Q27" i="8"/>
  <c r="P27" i="8"/>
  <c r="O27" i="8"/>
  <c r="N27" i="8"/>
  <c r="M27" i="8"/>
  <c r="L27" i="8"/>
  <c r="AC26" i="8"/>
  <c r="AB26" i="8"/>
  <c r="R26" i="8"/>
  <c r="Q26" i="8"/>
  <c r="P26" i="8"/>
  <c r="O26" i="8"/>
  <c r="U26" i="8" s="1"/>
  <c r="N26" i="8"/>
  <c r="M26" i="8"/>
  <c r="L26" i="8"/>
  <c r="K26" i="8"/>
  <c r="J26" i="8"/>
  <c r="AC25" i="8"/>
  <c r="AB25" i="8"/>
  <c r="R25" i="8"/>
  <c r="Q25" i="8"/>
  <c r="P25" i="8"/>
  <c r="O25" i="8"/>
  <c r="N25" i="8"/>
  <c r="M25" i="8"/>
  <c r="L25" i="8"/>
  <c r="AC24" i="8"/>
  <c r="AB24" i="8"/>
  <c r="R24" i="8"/>
  <c r="Q24" i="8"/>
  <c r="P24" i="8"/>
  <c r="O24" i="8"/>
  <c r="N24" i="8"/>
  <c r="M24" i="8"/>
  <c r="V24" i="8" s="1"/>
  <c r="L24" i="8"/>
  <c r="AC23" i="8"/>
  <c r="AB23" i="8"/>
  <c r="R23" i="8"/>
  <c r="Q23" i="8"/>
  <c r="P23" i="8"/>
  <c r="O23" i="8"/>
  <c r="N23" i="8"/>
  <c r="M23" i="8"/>
  <c r="L23" i="8"/>
  <c r="AC22" i="8"/>
  <c r="AB22" i="8"/>
  <c r="R22" i="8"/>
  <c r="Q22" i="8"/>
  <c r="P22" i="8"/>
  <c r="O22" i="8"/>
  <c r="Y22" i="8" s="1"/>
  <c r="N22" i="8"/>
  <c r="M22" i="8"/>
  <c r="L22" i="8"/>
  <c r="K22" i="8"/>
  <c r="J22" i="8"/>
  <c r="AC21" i="8"/>
  <c r="AB21" i="8"/>
  <c r="R21" i="8"/>
  <c r="Q21" i="8"/>
  <c r="P21" i="8"/>
  <c r="O21" i="8"/>
  <c r="N21" i="8"/>
  <c r="M21" i="8"/>
  <c r="L21" i="8"/>
  <c r="AC20" i="8"/>
  <c r="AB20" i="8"/>
  <c r="R20" i="8"/>
  <c r="Q20" i="8"/>
  <c r="P20" i="8"/>
  <c r="O20" i="8"/>
  <c r="N20" i="8"/>
  <c r="M20" i="8"/>
  <c r="L20" i="8"/>
  <c r="AC19" i="8"/>
  <c r="AB19" i="8"/>
  <c r="R19" i="8"/>
  <c r="Q19" i="8"/>
  <c r="P19" i="8"/>
  <c r="O19" i="8"/>
  <c r="N19" i="8"/>
  <c r="M19" i="8"/>
  <c r="X19" i="8" s="1"/>
  <c r="L19" i="8"/>
  <c r="AC18" i="8"/>
  <c r="AB18" i="8"/>
  <c r="R18" i="8"/>
  <c r="Q18" i="8"/>
  <c r="P18" i="8"/>
  <c r="O18" i="8"/>
  <c r="U18" i="8" s="1"/>
  <c r="N18" i="8"/>
  <c r="M18" i="8"/>
  <c r="L18" i="8"/>
  <c r="K18" i="8"/>
  <c r="J18" i="8"/>
  <c r="AC17" i="8"/>
  <c r="AB17" i="8"/>
  <c r="R17" i="8"/>
  <c r="Q17" i="8"/>
  <c r="P17" i="8"/>
  <c r="O17" i="8"/>
  <c r="N17" i="8"/>
  <c r="M17" i="8"/>
  <c r="L17" i="8"/>
  <c r="AC16" i="8"/>
  <c r="AB16" i="8"/>
  <c r="R16" i="8"/>
  <c r="Q16" i="8"/>
  <c r="P16" i="8"/>
  <c r="O16" i="8"/>
  <c r="N16" i="8"/>
  <c r="M16" i="8"/>
  <c r="L16" i="8"/>
  <c r="AC15" i="8"/>
  <c r="AB15" i="8"/>
  <c r="R15" i="8"/>
  <c r="Q15" i="8"/>
  <c r="P15" i="8"/>
  <c r="O15" i="8"/>
  <c r="N15" i="8"/>
  <c r="M15" i="8"/>
  <c r="L15" i="8"/>
  <c r="AC14" i="8"/>
  <c r="AB14" i="8"/>
  <c r="R14" i="8"/>
  <c r="Q14" i="8"/>
  <c r="P14" i="8"/>
  <c r="O14" i="8"/>
  <c r="N14" i="8"/>
  <c r="M14" i="8"/>
  <c r="L14" i="8"/>
  <c r="K14" i="8"/>
  <c r="J14" i="8"/>
  <c r="AC13" i="8"/>
  <c r="AB13" i="8"/>
  <c r="R13" i="8"/>
  <c r="Q13" i="8"/>
  <c r="P13" i="8"/>
  <c r="O13" i="8"/>
  <c r="N13" i="8"/>
  <c r="M13" i="8"/>
  <c r="L13" i="8"/>
  <c r="AC12" i="8"/>
  <c r="AB12" i="8"/>
  <c r="R12" i="8"/>
  <c r="Q12" i="8"/>
  <c r="P12" i="8"/>
  <c r="O12" i="8"/>
  <c r="Y12" i="8" s="1"/>
  <c r="N12" i="8"/>
  <c r="M12" i="8"/>
  <c r="L12" i="8"/>
  <c r="AC11" i="8"/>
  <c r="AB11" i="8"/>
  <c r="R11" i="8"/>
  <c r="Q11" i="8"/>
  <c r="P11" i="8"/>
  <c r="O11" i="8"/>
  <c r="N11" i="8"/>
  <c r="M11" i="8"/>
  <c r="L11" i="8"/>
  <c r="AC10" i="8"/>
  <c r="AB10" i="8"/>
  <c r="R10" i="8"/>
  <c r="Q10" i="8"/>
  <c r="P10" i="8"/>
  <c r="O10" i="8"/>
  <c r="U10" i="8" s="1"/>
  <c r="N10" i="8"/>
  <c r="M10" i="8"/>
  <c r="L10" i="8"/>
  <c r="J10" i="8"/>
  <c r="AC9" i="8"/>
  <c r="AB9" i="8"/>
  <c r="R9" i="8"/>
  <c r="Q9" i="8"/>
  <c r="P9" i="8"/>
  <c r="O9" i="8"/>
  <c r="N9" i="8"/>
  <c r="M9" i="8"/>
  <c r="L9" i="8"/>
  <c r="AC8" i="8"/>
  <c r="AB8" i="8"/>
  <c r="R8" i="8"/>
  <c r="Q8" i="8"/>
  <c r="P8" i="8"/>
  <c r="O8" i="8"/>
  <c r="N8" i="8"/>
  <c r="M8" i="8"/>
  <c r="L8" i="8"/>
  <c r="AC7" i="8"/>
  <c r="AB7" i="8"/>
  <c r="R7" i="8"/>
  <c r="Q7" i="8"/>
  <c r="P7" i="8"/>
  <c r="O7" i="8"/>
  <c r="N7" i="8"/>
  <c r="M7" i="8"/>
  <c r="L7" i="8"/>
  <c r="AC6" i="8"/>
  <c r="AB6" i="8"/>
  <c r="R6" i="8"/>
  <c r="Q6" i="8"/>
  <c r="P6" i="8"/>
  <c r="O6" i="8"/>
  <c r="N6" i="8"/>
  <c r="M6" i="8"/>
  <c r="L6" i="8"/>
  <c r="AC5" i="8"/>
  <c r="AB5" i="8"/>
  <c r="R5" i="8"/>
  <c r="Q5" i="8"/>
  <c r="P5" i="8"/>
  <c r="O5" i="8"/>
  <c r="N5" i="8"/>
  <c r="M5" i="8"/>
  <c r="L5" i="8"/>
  <c r="AC4" i="8"/>
  <c r="AB4" i="8"/>
  <c r="R4" i="8"/>
  <c r="Q4" i="8"/>
  <c r="P4" i="8"/>
  <c r="O4" i="8"/>
  <c r="N4" i="8"/>
  <c r="M4" i="8"/>
  <c r="L4" i="8"/>
  <c r="R3" i="8"/>
  <c r="Q3" i="8"/>
  <c r="P3" i="8"/>
  <c r="O3" i="8"/>
  <c r="N3" i="8"/>
  <c r="M3" i="8"/>
  <c r="L3" i="8"/>
  <c r="U112" i="8" l="1"/>
  <c r="U32" i="8"/>
  <c r="U48" i="8"/>
  <c r="U56" i="8"/>
  <c r="U64" i="8"/>
  <c r="Y107" i="8"/>
  <c r="Y106" i="8"/>
  <c r="W48" i="8"/>
  <c r="T64" i="8"/>
  <c r="T55" i="8"/>
  <c r="T71" i="8"/>
  <c r="X9" i="8"/>
  <c r="X17" i="8"/>
  <c r="X41" i="8"/>
  <c r="X49" i="8"/>
  <c r="Y11" i="8"/>
  <c r="Y19" i="8"/>
  <c r="Y35" i="8"/>
  <c r="T50" i="8"/>
  <c r="Y51" i="8"/>
  <c r="T66" i="8"/>
  <c r="Y67" i="8"/>
  <c r="Y75" i="8"/>
  <c r="Y83" i="8"/>
  <c r="Y80" i="8"/>
  <c r="Y104" i="8"/>
  <c r="U80" i="8"/>
  <c r="U104" i="8"/>
  <c r="Y7" i="8"/>
  <c r="Y79" i="8"/>
  <c r="T52" i="8"/>
  <c r="Y6" i="8"/>
  <c r="X60" i="8"/>
  <c r="X68" i="8"/>
  <c r="X84" i="8"/>
  <c r="X100" i="8"/>
  <c r="X112" i="8"/>
  <c r="X57" i="8"/>
  <c r="X109" i="8"/>
  <c r="X47" i="8"/>
  <c r="X14" i="8"/>
  <c r="X21" i="8"/>
  <c r="X22" i="8"/>
  <c r="X30" i="8"/>
  <c r="X38" i="8"/>
  <c r="X54" i="8"/>
  <c r="X86" i="8"/>
  <c r="U13" i="8"/>
  <c r="U14" i="8"/>
  <c r="U21" i="8"/>
  <c r="U29" i="8"/>
  <c r="U37" i="8"/>
  <c r="U107" i="8"/>
  <c r="V53" i="8"/>
  <c r="U53" i="8"/>
  <c r="U5" i="8"/>
  <c r="V33" i="8"/>
  <c r="Y112" i="8"/>
  <c r="Y4" i="8"/>
  <c r="Y108" i="8"/>
  <c r="Y17" i="8"/>
  <c r="Y99" i="8"/>
  <c r="Y9" i="8"/>
  <c r="Y16" i="8"/>
  <c r="Y40" i="8"/>
  <c r="Y72" i="8"/>
  <c r="Y110" i="8"/>
  <c r="Y111" i="8"/>
  <c r="T74" i="8"/>
  <c r="T83" i="8"/>
  <c r="T112" i="8"/>
  <c r="U111" i="8"/>
  <c r="T13" i="8"/>
  <c r="T69" i="8"/>
  <c r="Y103" i="8"/>
  <c r="U78" i="8"/>
  <c r="T95" i="8"/>
  <c r="X16" i="8"/>
  <c r="X40" i="8"/>
  <c r="X3" i="8"/>
  <c r="X8" i="8"/>
  <c r="X89" i="8"/>
  <c r="X97" i="8"/>
  <c r="X98" i="8"/>
  <c r="X88" i="8"/>
  <c r="X104" i="8"/>
  <c r="X105" i="8"/>
  <c r="X70" i="8"/>
  <c r="X87" i="8"/>
  <c r="W111" i="8"/>
  <c r="X111" i="8"/>
  <c r="T111" i="8"/>
  <c r="V112" i="8"/>
  <c r="W112" i="8"/>
  <c r="U45" i="8"/>
  <c r="U43" i="8"/>
  <c r="V58" i="8"/>
  <c r="U66" i="8"/>
  <c r="U61" i="8"/>
  <c r="U69" i="8"/>
  <c r="U28" i="8"/>
  <c r="Y32" i="8"/>
  <c r="T26" i="8"/>
  <c r="Y27" i="8"/>
  <c r="Y48" i="8"/>
  <c r="Y29" i="8"/>
  <c r="U19" i="8"/>
  <c r="T42" i="8"/>
  <c r="T23" i="8"/>
  <c r="Y24" i="8"/>
  <c r="Y18" i="8"/>
  <c r="Y45" i="8"/>
  <c r="Y3" i="8"/>
  <c r="Y23" i="8"/>
  <c r="Y64" i="8"/>
  <c r="Y71" i="8"/>
  <c r="T77" i="8"/>
  <c r="Y81" i="8"/>
  <c r="Y82" i="8"/>
  <c r="U83" i="8"/>
  <c r="Y89" i="8"/>
  <c r="Y90" i="8"/>
  <c r="T96" i="8"/>
  <c r="Y98" i="8"/>
  <c r="U16" i="8"/>
  <c r="Y13" i="8"/>
  <c r="Y91" i="8"/>
  <c r="U3" i="8"/>
  <c r="T20" i="8"/>
  <c r="T28" i="8"/>
  <c r="T39" i="8"/>
  <c r="Y59" i="8"/>
  <c r="U62" i="8"/>
  <c r="Y61" i="8"/>
  <c r="U109" i="8"/>
  <c r="T7" i="8"/>
  <c r="Y8" i="8"/>
  <c r="Y34" i="8"/>
  <c r="T37" i="8"/>
  <c r="Y39" i="8"/>
  <c r="T45" i="8"/>
  <c r="Y50" i="8"/>
  <c r="Y76" i="8"/>
  <c r="T85" i="8"/>
  <c r="Y87" i="8"/>
  <c r="Y95" i="8"/>
  <c r="U27" i="8"/>
  <c r="U57" i="8"/>
  <c r="U74" i="8"/>
  <c r="U88" i="8"/>
  <c r="Y43" i="8"/>
  <c r="Y56" i="8"/>
  <c r="U72" i="8"/>
  <c r="U73" i="8"/>
  <c r="U8" i="8"/>
  <c r="U9" i="8"/>
  <c r="T18" i="8"/>
  <c r="U24" i="8"/>
  <c r="W34" i="8"/>
  <c r="U40" i="8"/>
  <c r="T61" i="8"/>
  <c r="T82" i="8"/>
  <c r="Y20" i="8"/>
  <c r="U22" i="8"/>
  <c r="T31" i="8"/>
  <c r="Y33" i="8"/>
  <c r="Y49" i="8"/>
  <c r="Y65" i="8"/>
  <c r="T79" i="8"/>
  <c r="T106" i="8"/>
  <c r="Y5" i="8"/>
  <c r="U96" i="8"/>
  <c r="U4" i="8"/>
  <c r="W27" i="8"/>
  <c r="W43" i="8"/>
  <c r="U51" i="8"/>
  <c r="U67" i="8"/>
  <c r="T90" i="8"/>
  <c r="T101" i="8"/>
  <c r="U38" i="8"/>
  <c r="Y14" i="8"/>
  <c r="Y15" i="8"/>
  <c r="Y28" i="8"/>
  <c r="Y30" i="8"/>
  <c r="U33" i="8"/>
  <c r="Y66" i="8"/>
  <c r="X63" i="8"/>
  <c r="X81" i="8"/>
  <c r="X93" i="8"/>
  <c r="X94" i="8"/>
  <c r="X107" i="8"/>
  <c r="X29" i="8"/>
  <c r="X46" i="8"/>
  <c r="X11" i="8"/>
  <c r="X27" i="8"/>
  <c r="V29" i="8"/>
  <c r="W29" i="8"/>
  <c r="V34" i="8"/>
  <c r="W14" i="8"/>
  <c r="X50" i="8"/>
  <c r="W50" i="8"/>
  <c r="X15" i="8"/>
  <c r="V50" i="8"/>
  <c r="V16" i="8"/>
  <c r="V18" i="8"/>
  <c r="V64" i="8"/>
  <c r="V14" i="8"/>
  <c r="W64" i="8"/>
  <c r="X12" i="8"/>
  <c r="X44" i="8"/>
  <c r="X62" i="8"/>
  <c r="X65" i="8"/>
  <c r="X10" i="8"/>
  <c r="X78" i="8"/>
  <c r="X92" i="8"/>
  <c r="X76" i="8"/>
  <c r="X25" i="8"/>
  <c r="X34" i="8"/>
  <c r="X5" i="8"/>
  <c r="X28" i="8"/>
  <c r="X32" i="8"/>
  <c r="X33" i="8"/>
  <c r="X4" i="8"/>
  <c r="X6" i="8"/>
  <c r="X91" i="8"/>
  <c r="X103" i="8"/>
  <c r="X36" i="8"/>
  <c r="X35" i="8"/>
  <c r="X48" i="8"/>
  <c r="X72" i="8"/>
  <c r="X73" i="8"/>
  <c r="X75" i="8"/>
  <c r="X102" i="8"/>
  <c r="V65" i="8"/>
  <c r="T67" i="8"/>
  <c r="V83" i="8"/>
  <c r="X64" i="8"/>
  <c r="W73" i="8"/>
  <c r="W80" i="8"/>
  <c r="W83" i="8"/>
  <c r="V85" i="8"/>
  <c r="V89" i="8"/>
  <c r="W99" i="8"/>
  <c r="W9" i="8"/>
  <c r="W11" i="8"/>
  <c r="W25" i="8"/>
  <c r="W45" i="8"/>
  <c r="V67" i="8"/>
  <c r="X80" i="8"/>
  <c r="X83" i="8"/>
  <c r="T84" i="8"/>
  <c r="W85" i="8"/>
  <c r="V90" i="8"/>
  <c r="V91" i="8"/>
  <c r="V96" i="8"/>
  <c r="W97" i="8"/>
  <c r="X101" i="8"/>
  <c r="W102" i="8"/>
  <c r="T104" i="8"/>
  <c r="W6" i="8"/>
  <c r="V10" i="8"/>
  <c r="W24" i="8"/>
  <c r="T27" i="8"/>
  <c r="X43" i="8"/>
  <c r="T44" i="8"/>
  <c r="X45" i="8"/>
  <c r="W46" i="8"/>
  <c r="T48" i="8"/>
  <c r="W56" i="8"/>
  <c r="W67" i="8"/>
  <c r="V69" i="8"/>
  <c r="T73" i="8"/>
  <c r="X85" i="8"/>
  <c r="W90" i="8"/>
  <c r="V94" i="8"/>
  <c r="W96" i="8"/>
  <c r="T99" i="8"/>
  <c r="W10" i="8"/>
  <c r="T11" i="8"/>
  <c r="T68" i="8"/>
  <c r="X90" i="8"/>
  <c r="T91" i="8"/>
  <c r="X96" i="8"/>
  <c r="T97" i="8"/>
  <c r="T102" i="8"/>
  <c r="V104" i="8"/>
  <c r="T14" i="8"/>
  <c r="X24" i="8"/>
  <c r="T25" i="8"/>
  <c r="V27" i="8"/>
  <c r="W69" i="8"/>
  <c r="T16" i="8"/>
  <c r="W17" i="8"/>
  <c r="T46" i="8"/>
  <c r="V48" i="8"/>
  <c r="X69" i="8"/>
  <c r="V73" i="8"/>
  <c r="W104" i="8"/>
  <c r="X106" i="8"/>
  <c r="T107" i="8"/>
  <c r="X53" i="8"/>
  <c r="W35" i="8"/>
  <c r="W57" i="8"/>
  <c r="X58" i="8"/>
  <c r="T3" i="8"/>
  <c r="W18" i="8"/>
  <c r="X39" i="8"/>
  <c r="T40" i="8"/>
  <c r="T51" i="8"/>
  <c r="V70" i="8"/>
  <c r="W78" i="8"/>
  <c r="V3" i="8"/>
  <c r="X18" i="8"/>
  <c r="T19" i="8"/>
  <c r="T35" i="8"/>
  <c r="V38" i="8"/>
  <c r="V43" i="8"/>
  <c r="X56" i="8"/>
  <c r="T57" i="8"/>
  <c r="W59" i="8"/>
  <c r="W62" i="8"/>
  <c r="V74" i="8"/>
  <c r="W75" i="8"/>
  <c r="V107" i="8"/>
  <c r="V109" i="8"/>
  <c r="W3" i="8"/>
  <c r="V40" i="8"/>
  <c r="W41" i="8"/>
  <c r="V51" i="8"/>
  <c r="W74" i="8"/>
  <c r="T78" i="8"/>
  <c r="W107" i="8"/>
  <c r="W109" i="8"/>
  <c r="T4" i="8"/>
  <c r="V22" i="8"/>
  <c r="T24" i="8"/>
  <c r="W40" i="8"/>
  <c r="T43" i="8"/>
  <c r="W51" i="8"/>
  <c r="V57" i="8"/>
  <c r="T59" i="8"/>
  <c r="T62" i="8"/>
  <c r="X74" i="8"/>
  <c r="T75" i="8"/>
  <c r="T80" i="8"/>
  <c r="V5" i="8"/>
  <c r="T9" i="8"/>
  <c r="V19" i="8"/>
  <c r="X23" i="8"/>
  <c r="X79" i="8"/>
  <c r="W5" i="8"/>
  <c r="W19" i="8"/>
  <c r="W22" i="8"/>
  <c r="T41" i="8"/>
  <c r="V78" i="8"/>
  <c r="V9" i="8"/>
  <c r="V45" i="8"/>
  <c r="V62" i="8"/>
  <c r="W63" i="8"/>
  <c r="U63" i="8"/>
  <c r="V63" i="8"/>
  <c r="W15" i="8"/>
  <c r="V15" i="8"/>
  <c r="U15" i="8"/>
  <c r="W68" i="8"/>
  <c r="V68" i="8"/>
  <c r="U68" i="8"/>
  <c r="W103" i="8"/>
  <c r="V103" i="8"/>
  <c r="U103" i="8"/>
  <c r="W47" i="8"/>
  <c r="V47" i="8"/>
  <c r="U47" i="8"/>
  <c r="W81" i="8"/>
  <c r="W86" i="8"/>
  <c r="W108" i="8"/>
  <c r="V108" i="8"/>
  <c r="U108" i="8"/>
  <c r="W20" i="8"/>
  <c r="V20" i="8"/>
  <c r="W30" i="8"/>
  <c r="W52" i="8"/>
  <c r="V52" i="8"/>
  <c r="U52" i="8"/>
  <c r="W87" i="8"/>
  <c r="V87" i="8"/>
  <c r="U87" i="8"/>
  <c r="U91" i="8"/>
  <c r="U93" i="8"/>
  <c r="U97" i="8"/>
  <c r="U98" i="8"/>
  <c r="U102" i="8"/>
  <c r="U25" i="8"/>
  <c r="W31" i="8"/>
  <c r="U31" i="8"/>
  <c r="V31" i="8"/>
  <c r="U35" i="8"/>
  <c r="U41" i="8"/>
  <c r="V21" i="8"/>
  <c r="V25" i="8"/>
  <c r="T30" i="8"/>
  <c r="V35" i="8"/>
  <c r="W36" i="8"/>
  <c r="V36" i="8"/>
  <c r="U36" i="8"/>
  <c r="V41" i="8"/>
  <c r="V46" i="8"/>
  <c r="W53" i="8"/>
  <c r="W58" i="8"/>
  <c r="W71" i="8"/>
  <c r="U71" i="8"/>
  <c r="V71" i="8"/>
  <c r="U75" i="8"/>
  <c r="U77" i="8"/>
  <c r="U81" i="8"/>
  <c r="U82" i="8"/>
  <c r="U86" i="8"/>
  <c r="T88" i="8"/>
  <c r="W91" i="8"/>
  <c r="V93" i="8"/>
  <c r="V98" i="8"/>
  <c r="W105" i="8"/>
  <c r="W110" i="8"/>
  <c r="U6" i="8"/>
  <c r="Y10" i="8"/>
  <c r="U11" i="8"/>
  <c r="W16" i="8"/>
  <c r="U20" i="8"/>
  <c r="W21" i="8"/>
  <c r="U30" i="8"/>
  <c r="X31" i="8"/>
  <c r="T32" i="8"/>
  <c r="V37" i="8"/>
  <c r="V42" i="8"/>
  <c r="W49" i="8"/>
  <c r="W54" i="8"/>
  <c r="T65" i="8"/>
  <c r="T70" i="8"/>
  <c r="V75" i="8"/>
  <c r="W76" i="8"/>
  <c r="V76" i="8"/>
  <c r="U76" i="8"/>
  <c r="V81" i="8"/>
  <c r="V86" i="8"/>
  <c r="T92" i="8"/>
  <c r="W93" i="8"/>
  <c r="W98" i="8"/>
  <c r="T5" i="8"/>
  <c r="V6" i="8"/>
  <c r="X7" i="8"/>
  <c r="T8" i="8"/>
  <c r="V11" i="8"/>
  <c r="W12" i="8"/>
  <c r="V12" i="8"/>
  <c r="T17" i="8"/>
  <c r="V26" i="8"/>
  <c r="T29" i="8"/>
  <c r="V30" i="8"/>
  <c r="T34" i="8"/>
  <c r="T36" i="8"/>
  <c r="W37" i="8"/>
  <c r="W42" i="8"/>
  <c r="Y53" i="8"/>
  <c r="W55" i="8"/>
  <c r="U55" i="8"/>
  <c r="V55" i="8"/>
  <c r="Y58" i="8"/>
  <c r="U59" i="8"/>
  <c r="U65" i="8"/>
  <c r="U70" i="8"/>
  <c r="X71" i="8"/>
  <c r="T72" i="8"/>
  <c r="V77" i="8"/>
  <c r="V82" i="8"/>
  <c r="V88" i="8"/>
  <c r="W89" i="8"/>
  <c r="W94" i="8"/>
  <c r="T105" i="8"/>
  <c r="T110" i="8"/>
  <c r="U17" i="8"/>
  <c r="Y21" i="8"/>
  <c r="W26" i="8"/>
  <c r="V32" i="8"/>
  <c r="W33" i="8"/>
  <c r="X37" i="8"/>
  <c r="W38" i="8"/>
  <c r="X42" i="8"/>
  <c r="Y44" i="8"/>
  <c r="T49" i="8"/>
  <c r="T54" i="8"/>
  <c r="V59" i="8"/>
  <c r="W60" i="8"/>
  <c r="V60" i="8"/>
  <c r="U60" i="8"/>
  <c r="T63" i="8"/>
  <c r="T76" i="8"/>
  <c r="W77" i="8"/>
  <c r="W82" i="8"/>
  <c r="W88" i="8"/>
  <c r="W95" i="8"/>
  <c r="U95" i="8"/>
  <c r="V95" i="8"/>
  <c r="U99" i="8"/>
  <c r="U101" i="8"/>
  <c r="U105" i="8"/>
  <c r="U106" i="8"/>
  <c r="U110" i="8"/>
  <c r="U46" i="8"/>
  <c r="W65" i="8"/>
  <c r="W70" i="8"/>
  <c r="T81" i="8"/>
  <c r="T86" i="8"/>
  <c r="W92" i="8"/>
  <c r="V92" i="8"/>
  <c r="U92" i="8"/>
  <c r="V97" i="8"/>
  <c r="V102" i="8"/>
  <c r="T108" i="8"/>
  <c r="T6" i="8"/>
  <c r="W7" i="8"/>
  <c r="V7" i="8"/>
  <c r="U7" i="8"/>
  <c r="V8" i="8"/>
  <c r="T10" i="8"/>
  <c r="T12" i="8"/>
  <c r="V13" i="8"/>
  <c r="T15" i="8"/>
  <c r="V17" i="8"/>
  <c r="T22" i="8"/>
  <c r="W23" i="8"/>
  <c r="V23" i="8"/>
  <c r="U23" i="8"/>
  <c r="X26" i="8"/>
  <c r="W32" i="8"/>
  <c r="Y37" i="8"/>
  <c r="W39" i="8"/>
  <c r="V39" i="8"/>
  <c r="U39" i="8"/>
  <c r="Y42" i="8"/>
  <c r="U49" i="8"/>
  <c r="U54" i="8"/>
  <c r="X55" i="8"/>
  <c r="T56" i="8"/>
  <c r="V61" i="8"/>
  <c r="V66" i="8"/>
  <c r="V72" i="8"/>
  <c r="X77" i="8"/>
  <c r="X82" i="8"/>
  <c r="T89" i="8"/>
  <c r="T94" i="8"/>
  <c r="V99" i="8"/>
  <c r="W100" i="8"/>
  <c r="V100" i="8"/>
  <c r="U100" i="8"/>
  <c r="T103" i="8"/>
  <c r="V105" i="8"/>
  <c r="T109" i="8"/>
  <c r="V110" i="8"/>
  <c r="W8" i="8"/>
  <c r="U12" i="8"/>
  <c r="W13" i="8"/>
  <c r="Y26" i="8"/>
  <c r="T33" i="8"/>
  <c r="T38" i="8"/>
  <c r="W44" i="8"/>
  <c r="V44" i="8"/>
  <c r="U44" i="8"/>
  <c r="T47" i="8"/>
  <c r="V49" i="8"/>
  <c r="T53" i="8"/>
  <c r="V54" i="8"/>
  <c r="T58" i="8"/>
  <c r="T60" i="8"/>
  <c r="W61" i="8"/>
  <c r="W66" i="8"/>
  <c r="W72" i="8"/>
  <c r="W79" i="8"/>
  <c r="V79" i="8"/>
  <c r="U79" i="8"/>
  <c r="U85" i="8"/>
  <c r="U89" i="8"/>
  <c r="U90" i="8"/>
  <c r="U94" i="8"/>
  <c r="X95" i="8"/>
  <c r="Y97" i="8"/>
  <c r="V101" i="8"/>
  <c r="Y102" i="8"/>
  <c r="V106" i="8"/>
  <c r="X108" i="8"/>
  <c r="W4" i="8"/>
  <c r="V4" i="8"/>
  <c r="X13" i="8"/>
  <c r="X20" i="8"/>
  <c r="T21" i="8"/>
  <c r="Y25" i="8"/>
  <c r="W28" i="8"/>
  <c r="V28" i="8"/>
  <c r="Y41" i="8"/>
  <c r="Y46" i="8"/>
  <c r="X52" i="8"/>
  <c r="X61" i="8"/>
  <c r="X66" i="8"/>
  <c r="Y68" i="8"/>
  <c r="W84" i="8"/>
  <c r="V84" i="8"/>
  <c r="U84" i="8"/>
  <c r="T87" i="8"/>
  <c r="T93" i="8"/>
  <c r="T98" i="8"/>
  <c r="T100" i="8"/>
  <c r="W101" i="8"/>
  <c r="W106" i="8"/>
</calcChain>
</file>

<file path=xl/sharedStrings.xml><?xml version="1.0" encoding="utf-8"?>
<sst xmlns="http://schemas.openxmlformats.org/spreadsheetml/2006/main" count="534" uniqueCount="206">
  <si>
    <t>Índices</t>
  </si>
  <si>
    <t xml:space="preserve">PTF </t>
  </si>
  <si>
    <t xml:space="preserve">K util </t>
  </si>
  <si>
    <t xml:space="preserve">L util </t>
  </si>
  <si>
    <t xml:space="preserve">K pot </t>
  </si>
  <si>
    <t xml:space="preserve">L pot </t>
  </si>
  <si>
    <t>K/L</t>
  </si>
  <si>
    <t>Y/L</t>
  </si>
  <si>
    <t>Y/K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</si>
  <si>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</si>
  <si>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</si>
  <si>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</si>
  <si>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</si>
  <si>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</si>
  <si>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</si>
  <si>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</si>
  <si>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</si>
  <si>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</si>
  <si>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</si>
  <si>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</si>
  <si>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</si>
  <si>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</si>
  <si>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</si>
  <si>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</si>
  <si>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</si>
  <si>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</si>
  <si>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</si>
  <si>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</si>
  <si>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</si>
  <si>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</si>
  <si>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</si>
  <si>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</si>
  <si>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</si>
  <si>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</si>
  <si>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</si>
  <si>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</si>
  <si>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</si>
  <si>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</si>
  <si>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</si>
  <si>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</si>
  <si>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</si>
  <si>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</si>
  <si>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</si>
  <si>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</si>
  <si>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</si>
  <si>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</si>
  <si>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</si>
  <si>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</si>
  <si>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</si>
  <si>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</si>
  <si>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</si>
  <si>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</si>
  <si>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</si>
  <si>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</si>
  <si>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</si>
  <si>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</si>
  <si>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</si>
  <si>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</si>
  <si>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</si>
  <si>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</si>
  <si>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</si>
  <si>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</si>
  <si>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</si>
  <si>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</si>
  <si>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</si>
  <si>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</si>
  <si>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</si>
  <si>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</si>
  <si>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</si>
  <si>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</si>
  <si>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</si>
  <si>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</si>
  <si>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</si>
  <si>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</si>
  <si>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</si>
  <si>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</si>
  <si>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</si>
  <si>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</si>
  <si>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</si>
  <si>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</si>
  <si>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</si>
  <si>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</si>
  <si>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</si>
  <si>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</si>
  <si>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</si>
  <si>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</si>
  <si>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</si>
  <si>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</si>
  <si>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</si>
  <si>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</si>
  <si>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</si>
  <si>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</si>
  <si>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</si>
  <si>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</si>
  <si>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</si>
  <si>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</si>
  <si>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</si>
  <si>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</si>
  <si>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</si>
  <si>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</si>
  <si>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</si>
  <si>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</si>
  <si>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</si>
  <si>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</si>
  <si>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</si>
  <si>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</si>
  <si>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</si>
  <si>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</si>
  <si>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Acumulado em 4 trimestres</t>
  </si>
  <si>
    <t>PIB efet</t>
  </si>
  <si>
    <t>PIB pot</t>
  </si>
  <si>
    <t>1982Q3</t>
  </si>
  <si>
    <t>1982Q4</t>
  </si>
  <si>
    <t>1983Q1</t>
  </si>
  <si>
    <t>1983Q2</t>
  </si>
  <si>
    <t>1983Q3</t>
  </si>
  <si>
    <t>1983Q4</t>
  </si>
  <si>
    <t>1984Q1</t>
  </si>
  <si>
    <t>1984Q2</t>
  </si>
  <si>
    <t>1984Q3</t>
  </si>
  <si>
    <t>1984Q4</t>
  </si>
  <si>
    <t>1985Q1</t>
  </si>
  <si>
    <t>1985Q2</t>
  </si>
  <si>
    <t>1985Q3</t>
  </si>
  <si>
    <t>1985Q4</t>
  </si>
  <si>
    <t>1986Q1</t>
  </si>
  <si>
    <t>1986Q2</t>
  </si>
  <si>
    <t>1986Q3</t>
  </si>
  <si>
    <t>1986Q4</t>
  </si>
  <si>
    <t>1987Q1</t>
  </si>
  <si>
    <t>1987Q2</t>
  </si>
  <si>
    <t>1987Q3</t>
  </si>
  <si>
    <t>1987Q4</t>
  </si>
  <si>
    <t>1988Q1</t>
  </si>
  <si>
    <t>1988Q2</t>
  </si>
  <si>
    <t>1988Q3</t>
  </si>
  <si>
    <t>1988Q4</t>
  </si>
  <si>
    <t>1989Q1</t>
  </si>
  <si>
    <t>1989Q2</t>
  </si>
  <si>
    <t>1989Q3</t>
  </si>
  <si>
    <t>1989Q4</t>
  </si>
  <si>
    <t>1990Q1</t>
  </si>
  <si>
    <t>1990Q2</t>
  </si>
  <si>
    <t>1990Q3</t>
  </si>
  <si>
    <t>1990Q4</t>
  </si>
  <si>
    <t>1991Q1</t>
  </si>
  <si>
    <t>1991Q2</t>
  </si>
  <si>
    <t>1991Q3</t>
  </si>
  <si>
    <t>1991Q4</t>
  </si>
  <si>
    <t>1992Q1</t>
  </si>
  <si>
    <t>1992Q2</t>
  </si>
  <si>
    <t>1992Q3</t>
  </si>
  <si>
    <t>1992Q4</t>
  </si>
  <si>
    <t>1993Q1</t>
  </si>
  <si>
    <t>1993Q2</t>
  </si>
  <si>
    <t>1993Q3</t>
  </si>
  <si>
    <t>1993Q4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</si>
  <si>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</si>
  <si>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</si>
  <si>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</si>
  <si>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</si>
  <si>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</si>
  <si>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</si>
  <si>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</si>
  <si>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</si>
  <si>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</si>
  <si>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</si>
  <si>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</si>
  <si>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</si>
  <si>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</si>
  <si>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</si>
  <si>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</si>
  <si>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</si>
  <si>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2022Q4</t>
  </si>
  <si>
    <t>2023Q1</t>
  </si>
  <si>
    <t>K UTIL/K POT</t>
  </si>
  <si>
    <t>LUTIL/ LPOT</t>
  </si>
  <si>
    <t>hiato</t>
  </si>
  <si>
    <t>2023Q2</t>
  </si>
  <si>
    <t>Hiato</t>
  </si>
  <si>
    <t>2023Q3</t>
  </si>
  <si>
    <t>2023Q4</t>
  </si>
  <si>
    <t>2024Q1</t>
  </si>
  <si>
    <t>2024Q2</t>
  </si>
  <si>
    <t>2024Q3</t>
  </si>
  <si>
    <t>2024Q4</t>
  </si>
  <si>
    <t>PIB pot média</t>
  </si>
  <si>
    <t>pib efet.</t>
  </si>
  <si>
    <t>Índices 1983=100</t>
  </si>
  <si>
    <t>2025Q1</t>
  </si>
  <si>
    <t>2025Q2</t>
  </si>
  <si>
    <t>Índices 1998=100</t>
  </si>
  <si>
    <t>na série original</t>
  </si>
  <si>
    <t>VA efet</t>
  </si>
  <si>
    <t>VA pot</t>
  </si>
  <si>
    <t>HIATO</t>
  </si>
  <si>
    <t>efetivo</t>
  </si>
  <si>
    <t>potencial</t>
  </si>
  <si>
    <t>PTF</t>
  </si>
  <si>
    <t>kuti/kpot</t>
  </si>
  <si>
    <t>luti/lpot</t>
  </si>
  <si>
    <t>2025Q3</t>
  </si>
  <si>
    <t>2025Q4</t>
  </si>
  <si>
    <t>2026Q1</t>
  </si>
  <si>
    <t>kutil/kpot</t>
  </si>
  <si>
    <t>l util/lpot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</si>
</sst>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0.00000"/>
    <numFmt numFmtId="166" formatCode="_-* #,##0.00000_-;\-* #,##0.00000_-;_-* &quot;-&quot;??_-;_-@_-"/>
    <numFmt numFmtId="167" formatCode="_-* #,##0.000000_-;\-* #,##0.000000_-;_-* &quot;-&quot;??_-;_-@_-"/>
    <numFmt numFmtId="168" formatCode="0.0000000"/>
    <numFmt numFmtId="169" formatCode="_-* #,##0.00000_-;\-* #,##0.00000_-;_-* &quot;-&quot;?????_-;_-@_-"/>
    <numFmt numFmtId="170" formatCode="_-* #,##0.000000_-;\-* #,##0.000000_-;_-* &quot;-&quot;????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1" applyNumberFormat="1" applyFont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2" fontId="0" fillId="0" borderId="0" xfId="2" applyNumberFormat="1" applyFont="1"/>
    <xf numFmtId="165" fontId="0" fillId="0" borderId="0" xfId="0" applyNumberFormat="1"/>
    <xf numFmtId="166" fontId="0" fillId="0" borderId="0" xfId="2" applyNumberFormat="1" applyFont="1"/>
    <xf numFmtId="165" fontId="0" fillId="0" borderId="0" xfId="0" applyNumberFormat="1" applyAlignment="1">
      <alignment horizontal="center" vertical="center" wrapText="1"/>
    </xf>
    <xf numFmtId="167" fontId="0" fillId="0" borderId="0" xfId="2" applyNumberFormat="1" applyFont="1" applyFill="1"/>
    <xf numFmtId="164" fontId="0" fillId="0" borderId="0" xfId="1" applyNumberFormat="1" applyFont="1" applyFill="1"/>
    <xf numFmtId="168" fontId="0" fillId="0" borderId="0" xfId="1" applyNumberFormat="1" applyFont="1" applyFill="1"/>
    <xf numFmtId="165" fontId="0" fillId="0" borderId="0" xfId="1" applyNumberFormat="1" applyFont="1"/>
    <xf numFmtId="169" fontId="0" fillId="0" borderId="0" xfId="0" applyNumberFormat="1"/>
    <xf numFmtId="170" fontId="0" fillId="0" borderId="0" xfId="0" applyNumberFormat="1"/>
    <xf numFmtId="10" fontId="0" fillId="0" borderId="0" xfId="1" applyNumberFormat="1" applyFont="1"/>
    <xf numFmtId="43" fontId="0" fillId="0" borderId="0" xfId="2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168" fontId="0" fillId="0" borderId="0" xfId="0" applyNumberFormat="1"/>
    <xf numFmtId="9" fontId="0" fillId="0" borderId="0" xfId="1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</a:t>
            </a:r>
            <a:r>
              <a:rPr lang="pt-BR" baseline="0"/>
              <a:t> 1 - PIB POTENCIAL, EFETIVO E HIATO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PIB!$I$2</c:f>
              <c:strCache>
                <c:ptCount val="1"/>
                <c:pt idx="0">
                  <c:v>Hiato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PIB!$A$56:$A$176</c:f>
              <c:strCache>
                <c:ptCount val="121"/>
                <c:pt idx="0">
                  <c:v>1995Q4</c:v>
                </c:pt>
                <c:pt idx="1">
                  <c:v>1996Q1</c:v>
                </c:pt>
                <c:pt idx="2">
                  <c:v>1996Q2</c:v>
                </c:pt>
                <c:pt idx="3">
                  <c:v>1996Q3</c:v>
                </c:pt>
                <c:pt idx="4">
                  <c:v>1996Q4</c:v>
                </c:pt>
                <c:pt idx="5">
                  <c:v>1997Q1</c:v>
                </c:pt>
                <c:pt idx="6">
                  <c:v>1997Q2</c:v>
                </c:pt>
                <c:pt idx="7">
                  <c:v>1997Q3</c:v>
                </c:pt>
                <c:pt idx="8">
                  <c:v>1997Q4</c:v>
                </c:pt>
                <c:pt idx="9">
                  <c:v>1998Q1</c:v>
                </c:pt>
                <c:pt idx="10">
                  <c:v>1998Q2</c:v>
                </c:pt>
                <c:pt idx="11">
                  <c:v>1998Q3</c:v>
                </c:pt>
                <c:pt idx="12">
                  <c:v>1998Q4</c:v>
                </c:pt>
                <c:pt idx="13">
                  <c:v>1999Q1</c:v>
                </c:pt>
                <c:pt idx="14">
                  <c:v>1999Q2</c:v>
                </c:pt>
                <c:pt idx="15">
                  <c:v>1999Q3</c:v>
                </c:pt>
                <c:pt idx="16">
                  <c:v>1999Q4</c:v>
                </c:pt>
                <c:pt idx="17">
                  <c:v>2000Q1</c:v>
                </c:pt>
                <c:pt idx="18">
                  <c:v>2000Q2</c:v>
                </c:pt>
                <c:pt idx="19">
                  <c:v>2000Q3</c:v>
                </c:pt>
                <c:pt idx="20">
                  <c:v>2000Q4</c:v>
                </c:pt>
                <c:pt idx="21">
                  <c:v>2001Q1</c:v>
                </c:pt>
                <c:pt idx="22">
                  <c:v>2001Q2</c:v>
                </c:pt>
                <c:pt idx="23">
                  <c:v>2001Q3</c:v>
                </c:pt>
                <c:pt idx="24">
                  <c:v>2001Q4</c:v>
                </c:pt>
                <c:pt idx="25">
                  <c:v>2002Q1</c:v>
                </c:pt>
                <c:pt idx="26">
                  <c:v>2002Q2</c:v>
                </c:pt>
                <c:pt idx="27">
                  <c:v>2002Q3</c:v>
                </c:pt>
                <c:pt idx="28">
                  <c:v>2002Q4</c:v>
                </c:pt>
                <c:pt idx="29">
                  <c:v>2003Q1</c:v>
                </c:pt>
                <c:pt idx="30">
                  <c:v>2003Q2</c:v>
                </c:pt>
                <c:pt idx="31">
                  <c:v>2003Q3</c:v>
                </c:pt>
                <c:pt idx="32">
                  <c:v>2003Q4</c:v>
                </c:pt>
                <c:pt idx="33">
                  <c:v>2004Q1</c:v>
                </c:pt>
                <c:pt idx="34">
                  <c:v>2004Q2</c:v>
                </c:pt>
                <c:pt idx="35">
                  <c:v>2004Q3</c:v>
                </c:pt>
                <c:pt idx="36">
                  <c:v>2004Q4</c:v>
                </c:pt>
                <c:pt idx="37">
                  <c:v>2005Q1</c:v>
                </c:pt>
                <c:pt idx="38">
                  <c:v>2005Q2</c:v>
                </c:pt>
                <c:pt idx="39">
                  <c:v>2005Q3</c:v>
                </c:pt>
                <c:pt idx="40">
                  <c:v>2005Q4</c:v>
                </c:pt>
                <c:pt idx="41">
                  <c:v>2006Q1</c:v>
                </c:pt>
                <c:pt idx="42">
                  <c:v>2006Q2</c:v>
                </c:pt>
                <c:pt idx="43">
                  <c:v>2006Q3</c:v>
                </c:pt>
                <c:pt idx="44">
                  <c:v>2006Q4</c:v>
                </c:pt>
                <c:pt idx="45">
                  <c:v>2007Q1</c:v>
                </c:pt>
                <c:pt idx="46">
                  <c:v>2007Q2</c:v>
                </c:pt>
                <c:pt idx="47">
                  <c:v>2007Q3</c:v>
                </c:pt>
                <c:pt idx="48">
                  <c:v>2007Q4</c:v>
                </c:pt>
                <c:pt idx="49">
                  <c:v>2008Q1</c:v>
                </c:pt>
                <c:pt idx="50">
                  <c:v>2008Q2</c:v>
                </c:pt>
                <c:pt idx="51">
                  <c:v>2008Q3</c:v>
                </c:pt>
                <c:pt idx="52">
                  <c:v>2008Q4</c:v>
                </c:pt>
                <c:pt idx="53">
                  <c:v>2009Q1</c:v>
                </c:pt>
                <c:pt idx="54">
                  <c:v>2009Q2</c:v>
                </c:pt>
                <c:pt idx="55">
                  <c:v>2009Q3</c:v>
                </c:pt>
                <c:pt idx="56">
                  <c:v>2009Q4</c:v>
                </c:pt>
                <c:pt idx="57">
                  <c:v>2010Q1</c:v>
                </c:pt>
                <c:pt idx="58">
                  <c:v>2010Q2</c:v>
                </c:pt>
                <c:pt idx="59">
                  <c:v>2010Q3</c:v>
                </c:pt>
                <c:pt idx="60">
                  <c:v>2010Q4</c:v>
                </c:pt>
                <c:pt idx="61">
                  <c:v>2011Q1</c:v>
                </c:pt>
                <c:pt idx="62">
                  <c:v>2011Q2</c:v>
                </c:pt>
                <c:pt idx="63">
                  <c:v>2011Q3</c:v>
                </c:pt>
                <c:pt idx="64">
                  <c:v>2011Q4</c:v>
                </c:pt>
                <c:pt idx="65">
                  <c:v>2012Q1</c:v>
                </c:pt>
                <c:pt idx="66">
                  <c:v>2012Q2</c:v>
                </c:pt>
                <c:pt idx="67">
                  <c:v>2012Q3</c:v>
                </c:pt>
                <c:pt idx="68">
                  <c:v>2012Q4</c:v>
                </c:pt>
                <c:pt idx="69">
                  <c:v>2013Q1</c:v>
                </c:pt>
                <c:pt idx="70">
                  <c:v>2013Q2</c:v>
                </c:pt>
                <c:pt idx="71">
                  <c:v>2013Q3</c:v>
                </c:pt>
                <c:pt idx="72">
                  <c:v>2013Q4</c:v>
                </c:pt>
                <c:pt idx="73">
                  <c:v>2014Q1</c:v>
                </c:pt>
                <c:pt idx="74">
                  <c:v>2014Q2</c:v>
                </c:pt>
                <c:pt idx="75">
                  <c:v>2014Q3</c:v>
                </c:pt>
                <c:pt idx="76">
                  <c:v>2014Q4</c:v>
                </c:pt>
                <c:pt idx="77">
                  <c:v>2015Q1</c:v>
                </c:pt>
                <c:pt idx="78">
                  <c:v>2015Q2</c:v>
                </c:pt>
                <c:pt idx="79">
                  <c:v>2015Q3</c:v>
                </c:pt>
                <c:pt idx="80">
                  <c:v>2015Q4</c:v>
                </c:pt>
                <c:pt idx="81">
                  <c:v>2016Q1</c:v>
                </c:pt>
                <c:pt idx="82">
                  <c:v>2016Q2</c:v>
                </c:pt>
                <c:pt idx="83">
                  <c:v>2016Q3</c:v>
                </c:pt>
                <c:pt idx="84">
                  <c:v>2016Q4</c:v>
                </c:pt>
                <c:pt idx="85">
                  <c:v>2017Q1</c:v>
                </c:pt>
                <c:pt idx="86">
                  <c:v>2017Q2</c:v>
                </c:pt>
                <c:pt idx="87">
                  <c:v>2017Q3</c:v>
                </c:pt>
                <c:pt idx="88">
                  <c:v>2017Q4</c:v>
                </c:pt>
                <c:pt idx="89">
                  <c:v>2018Q1</c:v>
                </c:pt>
                <c:pt idx="90">
                  <c:v>2018Q2</c:v>
                </c:pt>
                <c:pt idx="91">
                  <c:v>2018Q3</c:v>
                </c:pt>
                <c:pt idx="92">
                  <c:v>2018Q4</c:v>
                </c:pt>
                <c:pt idx="93">
                  <c:v>2019Q1</c:v>
                </c:pt>
                <c:pt idx="94">
                  <c:v>2019Q2</c:v>
                </c:pt>
                <c:pt idx="95">
                  <c:v>2019Q3</c:v>
                </c:pt>
                <c:pt idx="96">
                  <c:v>2019Q4</c:v>
                </c:pt>
                <c:pt idx="97">
                  <c:v>2020Q1</c:v>
                </c:pt>
                <c:pt idx="98">
                  <c:v>2020Q2</c:v>
                </c:pt>
                <c:pt idx="99">
                  <c:v>2020Q3</c:v>
                </c:pt>
                <c:pt idx="100">
                  <c:v>2020Q4</c:v>
                </c:pt>
                <c:pt idx="101">
                  <c:v>2021Q1</c:v>
                </c:pt>
                <c:pt idx="102">
                  <c:v>2021Q2</c:v>
                </c:pt>
                <c:pt idx="103">
                  <c:v>2021Q3</c:v>
                </c:pt>
                <c:pt idx="104">
                  <c:v>2021Q4</c:v>
                </c:pt>
                <c:pt idx="105">
                  <c:v>2022Q1</c:v>
                </c:pt>
                <c:pt idx="106">
                  <c:v>2022Q2</c:v>
                </c:pt>
                <c:pt idx="107">
                  <c:v>2022Q3</c:v>
                </c:pt>
                <c:pt idx="108">
                  <c:v>2022Q4</c:v>
                </c:pt>
                <c:pt idx="109">
                  <c:v>2023Q1</c:v>
                </c:pt>
                <c:pt idx="110">
                  <c:v>2023Q2</c:v>
                </c:pt>
                <c:pt idx="111">
                  <c:v>2023Q3</c:v>
                </c:pt>
                <c:pt idx="112">
                  <c:v>2023Q4</c:v>
                </c:pt>
                <c:pt idx="113">
                  <c:v>2024Q1</c:v>
                </c:pt>
                <c:pt idx="114">
                  <c:v>2024Q2</c:v>
                </c:pt>
                <c:pt idx="115">
                  <c:v>2024Q3</c:v>
                </c:pt>
                <c:pt idx="116">
                  <c:v>2024Q4</c:v>
                </c:pt>
                <c:pt idx="117">
                  <c:v>2025Q1</c:v>
                </c:pt>
                <c:pt idx="118">
                  <c:v>2025Q2</c:v>
                </c:pt>
                <c:pt idx="119">
                  <c:v>2025Q3</c:v>
                </c:pt>
                <c:pt idx="120">
                  <c:v>2025Q4</c:v>
                </c:pt>
              </c:strCache>
            </c:strRef>
          </c:cat>
          <c:val>
            <c:numRef>
              <c:f>PIB!$I$56:$I$176</c:f>
              <c:numCache>
                <c:formatCode>0.0%</c:formatCode>
                <c:ptCount val="121"/>
                <c:pt idx="0">
                  <c:v>7.0487120383280867E-3</c:v>
                </c:pt>
                <c:pt idx="1">
                  <c:v>5.2480355864498668E-3</c:v>
                </c:pt>
                <c:pt idx="2">
                  <c:v>1.1164754905462867E-2</c:v>
                </c:pt>
                <c:pt idx="3">
                  <c:v>4.6048360483023715E-2</c:v>
                </c:pt>
                <c:pt idx="4">
                  <c:v>3.0758954809605377E-2</c:v>
                </c:pt>
                <c:pt idx="5">
                  <c:v>3.9723287436176112E-2</c:v>
                </c:pt>
                <c:pt idx="6">
                  <c:v>2.9344380381331546E-2</c:v>
                </c:pt>
                <c:pt idx="7">
                  <c:v>3.0049016016993103E-2</c:v>
                </c:pt>
                <c:pt idx="8">
                  <c:v>3.1898110770722854E-2</c:v>
                </c:pt>
                <c:pt idx="9">
                  <c:v>4.3858604075939387E-3</c:v>
                </c:pt>
                <c:pt idx="10">
                  <c:v>8.3928213907152969E-3</c:v>
                </c:pt>
                <c:pt idx="11">
                  <c:v>1.4614102874572236E-3</c:v>
                </c:pt>
                <c:pt idx="12">
                  <c:v>-1.3302385153354067E-2</c:v>
                </c:pt>
                <c:pt idx="13">
                  <c:v>-1.4969350554224048E-2</c:v>
                </c:pt>
                <c:pt idx="14">
                  <c:v>-2.2483088206692065E-2</c:v>
                </c:pt>
                <c:pt idx="15">
                  <c:v>-2.9261912691730979E-2</c:v>
                </c:pt>
                <c:pt idx="16">
                  <c:v>-2.3953649105576857E-2</c:v>
                </c:pt>
                <c:pt idx="17">
                  <c:v>-1.7241273446819926E-2</c:v>
                </c:pt>
                <c:pt idx="18">
                  <c:v>-1.5392604842241416E-2</c:v>
                </c:pt>
                <c:pt idx="19">
                  <c:v>-5.9492943009145415E-3</c:v>
                </c:pt>
                <c:pt idx="20">
                  <c:v>4.0795880867826205E-3</c:v>
                </c:pt>
                <c:pt idx="21">
                  <c:v>2.6728522804437111E-3</c:v>
                </c:pt>
                <c:pt idx="22">
                  <c:v>-1.6697418751048253E-2</c:v>
                </c:pt>
                <c:pt idx="23">
                  <c:v>-3.0392162068081034E-2</c:v>
                </c:pt>
                <c:pt idx="24">
                  <c:v>-3.8036639893651303E-2</c:v>
                </c:pt>
                <c:pt idx="25">
                  <c:v>-1.9389528593858913E-2</c:v>
                </c:pt>
                <c:pt idx="26">
                  <c:v>-2.1884938819829163E-2</c:v>
                </c:pt>
                <c:pt idx="27">
                  <c:v>-1.7549920513146501E-2</c:v>
                </c:pt>
                <c:pt idx="28">
                  <c:v>-1.0852820829944624E-2</c:v>
                </c:pt>
                <c:pt idx="29">
                  <c:v>-2.110565906548054E-2</c:v>
                </c:pt>
                <c:pt idx="30">
                  <c:v>-3.6379680261714654E-2</c:v>
                </c:pt>
                <c:pt idx="31">
                  <c:v>-3.158721374550201E-2</c:v>
                </c:pt>
                <c:pt idx="32">
                  <c:v>-2.6465109813729258E-2</c:v>
                </c:pt>
                <c:pt idx="33">
                  <c:v>-1.343596968631729E-2</c:v>
                </c:pt>
                <c:pt idx="34">
                  <c:v>-3.1632808085564285E-3</c:v>
                </c:pt>
                <c:pt idx="35">
                  <c:v>-2.3814694050443216E-3</c:v>
                </c:pt>
                <c:pt idx="36">
                  <c:v>-4.2558281595707461E-3</c:v>
                </c:pt>
                <c:pt idx="37">
                  <c:v>5.6760777190074431E-4</c:v>
                </c:pt>
                <c:pt idx="38">
                  <c:v>-6.134194288534093E-4</c:v>
                </c:pt>
                <c:pt idx="39">
                  <c:v>-1.4188895440900681E-2</c:v>
                </c:pt>
                <c:pt idx="40">
                  <c:v>-1.0356038233328851E-2</c:v>
                </c:pt>
                <c:pt idx="41">
                  <c:v>3.9173473205534404E-3</c:v>
                </c:pt>
                <c:pt idx="42">
                  <c:v>1.0773750029486353E-3</c:v>
                </c:pt>
                <c:pt idx="43">
                  <c:v>1.7884489863529503E-3</c:v>
                </c:pt>
                <c:pt idx="44">
                  <c:v>8.5871324581826836E-3</c:v>
                </c:pt>
                <c:pt idx="45">
                  <c:v>2.3683192666310037E-2</c:v>
                </c:pt>
                <c:pt idx="46">
                  <c:v>3.022349413950233E-2</c:v>
                </c:pt>
                <c:pt idx="47">
                  <c:v>2.6183038788368376E-2</c:v>
                </c:pt>
                <c:pt idx="48">
                  <c:v>3.2212964636458563E-2</c:v>
                </c:pt>
                <c:pt idx="49">
                  <c:v>3.8584310955011525E-2</c:v>
                </c:pt>
                <c:pt idx="50">
                  <c:v>4.5344194351604417E-2</c:v>
                </c:pt>
                <c:pt idx="51">
                  <c:v>4.8250020632117412E-2</c:v>
                </c:pt>
                <c:pt idx="52">
                  <c:v>-6.1780727727723623E-3</c:v>
                </c:pt>
                <c:pt idx="53">
                  <c:v>-2.8818213554548007E-2</c:v>
                </c:pt>
                <c:pt idx="54">
                  <c:v>-2.0140105720321808E-2</c:v>
                </c:pt>
                <c:pt idx="55">
                  <c:v>-8.5657116614547869E-3</c:v>
                </c:pt>
                <c:pt idx="56">
                  <c:v>1.2392940156213757E-2</c:v>
                </c:pt>
                <c:pt idx="57">
                  <c:v>2.6828878924145434E-2</c:v>
                </c:pt>
                <c:pt idx="58">
                  <c:v>3.018543179984088E-2</c:v>
                </c:pt>
                <c:pt idx="59">
                  <c:v>2.9572654981331294E-2</c:v>
                </c:pt>
                <c:pt idx="60">
                  <c:v>3.7085455395422212E-2</c:v>
                </c:pt>
                <c:pt idx="61">
                  <c:v>4.5589309205492069E-2</c:v>
                </c:pt>
                <c:pt idx="62">
                  <c:v>4.5136833055044956E-2</c:v>
                </c:pt>
                <c:pt idx="63">
                  <c:v>3.3675672236154079E-2</c:v>
                </c:pt>
                <c:pt idx="64">
                  <c:v>3.6686249747280353E-2</c:v>
                </c:pt>
                <c:pt idx="65">
                  <c:v>1.6798380141450138E-2</c:v>
                </c:pt>
                <c:pt idx="66">
                  <c:v>2.1474339309897693E-2</c:v>
                </c:pt>
                <c:pt idx="67">
                  <c:v>3.1288370856853112E-2</c:v>
                </c:pt>
                <c:pt idx="68">
                  <c:v>2.4498500466699425E-2</c:v>
                </c:pt>
                <c:pt idx="69">
                  <c:v>2.3815926790287399E-2</c:v>
                </c:pt>
                <c:pt idx="70">
                  <c:v>3.2562375367785446E-2</c:v>
                </c:pt>
                <c:pt idx="71">
                  <c:v>3.1140638158957741E-2</c:v>
                </c:pt>
                <c:pt idx="72">
                  <c:v>2.4888655990111874E-2</c:v>
                </c:pt>
                <c:pt idx="73">
                  <c:v>2.6503504548176335E-2</c:v>
                </c:pt>
                <c:pt idx="74">
                  <c:v>8.6078131999172657E-3</c:v>
                </c:pt>
                <c:pt idx="75">
                  <c:v>-1.2484797199567683E-3</c:v>
                </c:pt>
                <c:pt idx="76">
                  <c:v>-4.1029006455120016E-4</c:v>
                </c:pt>
                <c:pt idx="77">
                  <c:v>-8.9260854642265307E-3</c:v>
                </c:pt>
                <c:pt idx="78">
                  <c:v>-3.7634423811089154E-2</c:v>
                </c:pt>
                <c:pt idx="79">
                  <c:v>-5.7418483470447007E-2</c:v>
                </c:pt>
                <c:pt idx="80">
                  <c:v>-6.5639974465906609E-2</c:v>
                </c:pt>
                <c:pt idx="81">
                  <c:v>-7.8952596428488217E-2</c:v>
                </c:pt>
                <c:pt idx="82">
                  <c:v>-7.5918165767589349E-2</c:v>
                </c:pt>
                <c:pt idx="83">
                  <c:v>-7.9813187443725148E-2</c:v>
                </c:pt>
                <c:pt idx="84">
                  <c:v>-7.9034762146194121E-2</c:v>
                </c:pt>
                <c:pt idx="85">
                  <c:v>-6.9153974870577159E-2</c:v>
                </c:pt>
                <c:pt idx="86">
                  <c:v>-6.162026918259627E-2</c:v>
                </c:pt>
                <c:pt idx="87">
                  <c:v>-5.9775864420899383E-2</c:v>
                </c:pt>
                <c:pt idx="88">
                  <c:v>-5.4163105081012471E-2</c:v>
                </c:pt>
                <c:pt idx="89">
                  <c:v>-4.7825453182807495E-2</c:v>
                </c:pt>
                <c:pt idx="90">
                  <c:v>-4.9445036031894422E-2</c:v>
                </c:pt>
                <c:pt idx="91">
                  <c:v>-4.1115676027269198E-2</c:v>
                </c:pt>
                <c:pt idx="92">
                  <c:v>-4.4297902971336421E-2</c:v>
                </c:pt>
                <c:pt idx="93">
                  <c:v>-4.3523426678753599E-2</c:v>
                </c:pt>
                <c:pt idx="94">
                  <c:v>-4.1949143599310013E-2</c:v>
                </c:pt>
                <c:pt idx="95">
                  <c:v>-4.3099772193174041E-2</c:v>
                </c:pt>
                <c:pt idx="96">
                  <c:v>-3.681756239431988E-2</c:v>
                </c:pt>
                <c:pt idx="97">
                  <c:v>-5.9690852763179772E-2</c:v>
                </c:pt>
                <c:pt idx="98">
                  <c:v>-0.14400903168937013</c:v>
                </c:pt>
                <c:pt idx="99">
                  <c:v>-3.0603371120516313E-2</c:v>
                </c:pt>
                <c:pt idx="100">
                  <c:v>-8.0257073742566933E-3</c:v>
                </c:pt>
                <c:pt idx="101">
                  <c:v>-1.576388086607255E-3</c:v>
                </c:pt>
                <c:pt idx="102">
                  <c:v>-1.9473784150324965E-2</c:v>
                </c:pt>
                <c:pt idx="103">
                  <c:v>-3.1654700099448006E-2</c:v>
                </c:pt>
                <c:pt idx="104">
                  <c:v>-2.6687676133548083E-2</c:v>
                </c:pt>
                <c:pt idx="105">
                  <c:v>-2.2789522651515088E-2</c:v>
                </c:pt>
                <c:pt idx="106">
                  <c:v>-1.5275013217066986E-2</c:v>
                </c:pt>
                <c:pt idx="107">
                  <c:v>-8.0867831074112294E-3</c:v>
                </c:pt>
                <c:pt idx="108">
                  <c:v>-7.2554033906298077E-3</c:v>
                </c:pt>
                <c:pt idx="109">
                  <c:v>6.6564884458683634E-3</c:v>
                </c:pt>
                <c:pt idx="110">
                  <c:v>1.4771708874285203E-2</c:v>
                </c:pt>
                <c:pt idx="111">
                  <c:v>1.1624182250679816E-2</c:v>
                </c:pt>
                <c:pt idx="112">
                  <c:v>9.4900585302159553E-3</c:v>
                </c:pt>
                <c:pt idx="113">
                  <c:v>1.4289525994826219E-2</c:v>
                </c:pt>
                <c:pt idx="114">
                  <c:v>2.9255409377972646E-2</c:v>
                </c:pt>
                <c:pt idx="115">
                  <c:v>3.2999308872728998E-2</c:v>
                </c:pt>
                <c:pt idx="116">
                  <c:v>2.7884019042067401E-2</c:v>
                </c:pt>
                <c:pt idx="117">
                  <c:v>3.6305587367976878E-2</c:v>
                </c:pt>
                <c:pt idx="118">
                  <c:v>3.6610847930446049E-2</c:v>
                </c:pt>
                <c:pt idx="119">
                  <c:v>3.2202252351031503E-2</c:v>
                </c:pt>
                <c:pt idx="120">
                  <c:v>3.1555171044745985E-2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17-47CA-8864-06B248090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672704"/>
        <c:axId val="151671168"/>
      </c:barChart>
      <c:lineChart>
        <c:grouping val="standard"/>
        <c:varyColors val="0"/>
        <c:ser>
          <c:idx val="0"/>
          <c:order val="0"/>
          <c:tx>
            <c:strRef>
              <c:f>PIB!$G$2</c:f>
              <c:strCache>
                <c:ptCount val="1"/>
                <c:pt idx="0">
                  <c:v>PIB efet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PIB!$A$56:$A$176</c:f>
              <c:strCache>
                <c:ptCount val="121"/>
                <c:pt idx="0">
                  <c:v>1995Q4</c:v>
                </c:pt>
                <c:pt idx="1">
                  <c:v>1996Q1</c:v>
                </c:pt>
                <c:pt idx="2">
                  <c:v>1996Q2</c:v>
                </c:pt>
                <c:pt idx="3">
                  <c:v>1996Q3</c:v>
                </c:pt>
                <c:pt idx="4">
                  <c:v>1996Q4</c:v>
                </c:pt>
                <c:pt idx="5">
                  <c:v>1997Q1</c:v>
                </c:pt>
                <c:pt idx="6">
                  <c:v>1997Q2</c:v>
                </c:pt>
                <c:pt idx="7">
                  <c:v>1997Q3</c:v>
                </c:pt>
                <c:pt idx="8">
                  <c:v>1997Q4</c:v>
                </c:pt>
                <c:pt idx="9">
                  <c:v>1998Q1</c:v>
                </c:pt>
                <c:pt idx="10">
                  <c:v>1998Q2</c:v>
                </c:pt>
                <c:pt idx="11">
                  <c:v>1998Q3</c:v>
                </c:pt>
                <c:pt idx="12">
                  <c:v>1998Q4</c:v>
                </c:pt>
                <c:pt idx="13">
                  <c:v>1999Q1</c:v>
                </c:pt>
                <c:pt idx="14">
                  <c:v>1999Q2</c:v>
                </c:pt>
                <c:pt idx="15">
                  <c:v>1999Q3</c:v>
                </c:pt>
                <c:pt idx="16">
                  <c:v>1999Q4</c:v>
                </c:pt>
                <c:pt idx="17">
                  <c:v>2000Q1</c:v>
                </c:pt>
                <c:pt idx="18">
                  <c:v>2000Q2</c:v>
                </c:pt>
                <c:pt idx="19">
                  <c:v>2000Q3</c:v>
                </c:pt>
                <c:pt idx="20">
                  <c:v>2000Q4</c:v>
                </c:pt>
                <c:pt idx="21">
                  <c:v>2001Q1</c:v>
                </c:pt>
                <c:pt idx="22">
                  <c:v>2001Q2</c:v>
                </c:pt>
                <c:pt idx="23">
                  <c:v>2001Q3</c:v>
                </c:pt>
                <c:pt idx="24">
                  <c:v>2001Q4</c:v>
                </c:pt>
                <c:pt idx="25">
                  <c:v>2002Q1</c:v>
                </c:pt>
                <c:pt idx="26">
                  <c:v>2002Q2</c:v>
                </c:pt>
                <c:pt idx="27">
                  <c:v>2002Q3</c:v>
                </c:pt>
                <c:pt idx="28">
                  <c:v>2002Q4</c:v>
                </c:pt>
                <c:pt idx="29">
                  <c:v>2003Q1</c:v>
                </c:pt>
                <c:pt idx="30">
                  <c:v>2003Q2</c:v>
                </c:pt>
                <c:pt idx="31">
                  <c:v>2003Q3</c:v>
                </c:pt>
                <c:pt idx="32">
                  <c:v>2003Q4</c:v>
                </c:pt>
                <c:pt idx="33">
                  <c:v>2004Q1</c:v>
                </c:pt>
                <c:pt idx="34">
                  <c:v>2004Q2</c:v>
                </c:pt>
                <c:pt idx="35">
                  <c:v>2004Q3</c:v>
                </c:pt>
                <c:pt idx="36">
                  <c:v>2004Q4</c:v>
                </c:pt>
                <c:pt idx="37">
                  <c:v>2005Q1</c:v>
                </c:pt>
                <c:pt idx="38">
                  <c:v>2005Q2</c:v>
                </c:pt>
                <c:pt idx="39">
                  <c:v>2005Q3</c:v>
                </c:pt>
                <c:pt idx="40">
                  <c:v>2005Q4</c:v>
                </c:pt>
                <c:pt idx="41">
                  <c:v>2006Q1</c:v>
                </c:pt>
                <c:pt idx="42">
                  <c:v>2006Q2</c:v>
                </c:pt>
                <c:pt idx="43">
                  <c:v>2006Q3</c:v>
                </c:pt>
                <c:pt idx="44">
                  <c:v>2006Q4</c:v>
                </c:pt>
                <c:pt idx="45">
                  <c:v>2007Q1</c:v>
                </c:pt>
                <c:pt idx="46">
                  <c:v>2007Q2</c:v>
                </c:pt>
                <c:pt idx="47">
                  <c:v>2007Q3</c:v>
                </c:pt>
                <c:pt idx="48">
                  <c:v>2007Q4</c:v>
                </c:pt>
                <c:pt idx="49">
                  <c:v>2008Q1</c:v>
                </c:pt>
                <c:pt idx="50">
                  <c:v>2008Q2</c:v>
                </c:pt>
                <c:pt idx="51">
                  <c:v>2008Q3</c:v>
                </c:pt>
                <c:pt idx="52">
                  <c:v>2008Q4</c:v>
                </c:pt>
                <c:pt idx="53">
                  <c:v>2009Q1</c:v>
                </c:pt>
                <c:pt idx="54">
                  <c:v>2009Q2</c:v>
                </c:pt>
                <c:pt idx="55">
                  <c:v>2009Q3</c:v>
                </c:pt>
                <c:pt idx="56">
                  <c:v>2009Q4</c:v>
                </c:pt>
                <c:pt idx="57">
                  <c:v>2010Q1</c:v>
                </c:pt>
                <c:pt idx="58">
                  <c:v>2010Q2</c:v>
                </c:pt>
                <c:pt idx="59">
                  <c:v>2010Q3</c:v>
                </c:pt>
                <c:pt idx="60">
                  <c:v>2010Q4</c:v>
                </c:pt>
                <c:pt idx="61">
                  <c:v>2011Q1</c:v>
                </c:pt>
                <c:pt idx="62">
                  <c:v>2011Q2</c:v>
                </c:pt>
                <c:pt idx="63">
                  <c:v>2011Q3</c:v>
                </c:pt>
                <c:pt idx="64">
                  <c:v>2011Q4</c:v>
                </c:pt>
                <c:pt idx="65">
                  <c:v>2012Q1</c:v>
                </c:pt>
                <c:pt idx="66">
                  <c:v>2012Q2</c:v>
                </c:pt>
                <c:pt idx="67">
                  <c:v>2012Q3</c:v>
                </c:pt>
                <c:pt idx="68">
                  <c:v>2012Q4</c:v>
                </c:pt>
                <c:pt idx="69">
                  <c:v>2013Q1</c:v>
                </c:pt>
                <c:pt idx="70">
                  <c:v>2013Q2</c:v>
                </c:pt>
                <c:pt idx="71">
                  <c:v>2013Q3</c:v>
                </c:pt>
                <c:pt idx="72">
                  <c:v>2013Q4</c:v>
                </c:pt>
                <c:pt idx="73">
                  <c:v>2014Q1</c:v>
                </c:pt>
                <c:pt idx="74">
                  <c:v>2014Q2</c:v>
                </c:pt>
                <c:pt idx="75">
                  <c:v>2014Q3</c:v>
                </c:pt>
                <c:pt idx="76">
                  <c:v>2014Q4</c:v>
                </c:pt>
                <c:pt idx="77">
                  <c:v>2015Q1</c:v>
                </c:pt>
                <c:pt idx="78">
                  <c:v>2015Q2</c:v>
                </c:pt>
                <c:pt idx="79">
                  <c:v>2015Q3</c:v>
                </c:pt>
                <c:pt idx="80">
                  <c:v>2015Q4</c:v>
                </c:pt>
                <c:pt idx="81">
                  <c:v>2016Q1</c:v>
                </c:pt>
                <c:pt idx="82">
                  <c:v>2016Q2</c:v>
                </c:pt>
                <c:pt idx="83">
                  <c:v>2016Q3</c:v>
                </c:pt>
                <c:pt idx="84">
                  <c:v>2016Q4</c:v>
                </c:pt>
                <c:pt idx="85">
                  <c:v>2017Q1</c:v>
                </c:pt>
                <c:pt idx="86">
                  <c:v>2017Q2</c:v>
                </c:pt>
                <c:pt idx="87">
                  <c:v>2017Q3</c:v>
                </c:pt>
                <c:pt idx="88">
                  <c:v>2017Q4</c:v>
                </c:pt>
                <c:pt idx="89">
                  <c:v>2018Q1</c:v>
                </c:pt>
                <c:pt idx="90">
                  <c:v>2018Q2</c:v>
                </c:pt>
                <c:pt idx="91">
                  <c:v>2018Q3</c:v>
                </c:pt>
                <c:pt idx="92">
                  <c:v>2018Q4</c:v>
                </c:pt>
                <c:pt idx="93">
                  <c:v>2019Q1</c:v>
                </c:pt>
                <c:pt idx="94">
                  <c:v>2019Q2</c:v>
                </c:pt>
                <c:pt idx="95">
                  <c:v>2019Q3</c:v>
                </c:pt>
                <c:pt idx="96">
                  <c:v>2019Q4</c:v>
                </c:pt>
                <c:pt idx="97">
                  <c:v>2020Q1</c:v>
                </c:pt>
                <c:pt idx="98">
                  <c:v>2020Q2</c:v>
                </c:pt>
                <c:pt idx="99">
                  <c:v>2020Q3</c:v>
                </c:pt>
                <c:pt idx="100">
                  <c:v>2020Q4</c:v>
                </c:pt>
                <c:pt idx="101">
                  <c:v>2021Q1</c:v>
                </c:pt>
                <c:pt idx="102">
                  <c:v>2021Q2</c:v>
                </c:pt>
                <c:pt idx="103">
                  <c:v>2021Q3</c:v>
                </c:pt>
                <c:pt idx="104">
                  <c:v>2021Q4</c:v>
                </c:pt>
                <c:pt idx="105">
                  <c:v>2022Q1</c:v>
                </c:pt>
                <c:pt idx="106">
                  <c:v>2022Q2</c:v>
                </c:pt>
                <c:pt idx="107">
                  <c:v>2022Q3</c:v>
                </c:pt>
                <c:pt idx="108">
                  <c:v>2022Q4</c:v>
                </c:pt>
                <c:pt idx="109">
                  <c:v>2023Q1</c:v>
                </c:pt>
                <c:pt idx="110">
                  <c:v>2023Q2</c:v>
                </c:pt>
                <c:pt idx="111">
                  <c:v>2023Q3</c:v>
                </c:pt>
                <c:pt idx="112">
                  <c:v>2023Q4</c:v>
                </c:pt>
                <c:pt idx="113">
                  <c:v>2024Q1</c:v>
                </c:pt>
                <c:pt idx="114">
                  <c:v>2024Q2</c:v>
                </c:pt>
                <c:pt idx="115">
                  <c:v>2024Q3</c:v>
                </c:pt>
                <c:pt idx="116">
                  <c:v>2024Q4</c:v>
                </c:pt>
                <c:pt idx="117">
                  <c:v>2025Q1</c:v>
                </c:pt>
                <c:pt idx="118">
                  <c:v>2025Q2</c:v>
                </c:pt>
                <c:pt idx="119">
                  <c:v>2025Q3</c:v>
                </c:pt>
                <c:pt idx="120">
                  <c:v>2025Q4</c:v>
                </c:pt>
              </c:strCache>
            </c:strRef>
          </c:cat>
          <c:val>
            <c:numRef>
              <c:f>PIB!$G$56:$G$176</c:f>
              <c:numCache>
                <c:formatCode>0.00000</c:formatCode>
                <c:ptCount val="121"/>
                <c:pt idx="0">
                  <c:v>99.740433580247696</c:v>
                </c:pt>
                <c:pt idx="1">
                  <c:v>99.4116854222505</c:v>
                </c:pt>
                <c:pt idx="2">
                  <c:v>100.599377311041</c:v>
                </c:pt>
                <c:pt idx="3">
                  <c:v>104.310969081168</c:v>
                </c:pt>
                <c:pt idx="4">
                  <c:v>103.318781732856</c:v>
                </c:pt>
                <c:pt idx="5">
                  <c:v>104.43447454140799</c:v>
                </c:pt>
                <c:pt idx="6">
                  <c:v>104.93066803651899</c:v>
                </c:pt>
                <c:pt idx="7">
                  <c:v>106.270458151737</c:v>
                </c:pt>
                <c:pt idx="8">
                  <c:v>107.164658980463</c:v>
                </c:pt>
                <c:pt idx="9">
                  <c:v>105.041089954274</c:v>
                </c:pt>
                <c:pt idx="10">
                  <c:v>106.84550851219301</c:v>
                </c:pt>
                <c:pt idx="11">
                  <c:v>106.813423668523</c:v>
                </c:pt>
                <c:pt idx="12">
                  <c:v>105.589931669778</c:v>
                </c:pt>
                <c:pt idx="13">
                  <c:v>105.77874582727701</c:v>
                </c:pt>
                <c:pt idx="14">
                  <c:v>106.344737319573</c:v>
                </c:pt>
                <c:pt idx="15">
                  <c:v>106.336082957824</c:v>
                </c:pt>
                <c:pt idx="16">
                  <c:v>107.847296055515</c:v>
                </c:pt>
                <c:pt idx="17">
                  <c:v>108.982939695672</c:v>
                </c:pt>
                <c:pt idx="18">
                  <c:v>110.528931814163</c:v>
                </c:pt>
                <c:pt idx="19">
                  <c:v>111.826657500287</c:v>
                </c:pt>
                <c:pt idx="20">
                  <c:v>113.204115579438</c:v>
                </c:pt>
                <c:pt idx="21">
                  <c:v>113.60619921100999</c:v>
                </c:pt>
                <c:pt idx="22">
                  <c:v>113.06700398925599</c:v>
                </c:pt>
                <c:pt idx="23">
                  <c:v>112.471131531004</c:v>
                </c:pt>
                <c:pt idx="24">
                  <c:v>112.15681391965001</c:v>
                </c:pt>
                <c:pt idx="25">
                  <c:v>114.942180651718</c:v>
                </c:pt>
                <c:pt idx="26">
                  <c:v>115.186075547863</c:v>
                </c:pt>
                <c:pt idx="27">
                  <c:v>116.804926367078</c:v>
                </c:pt>
                <c:pt idx="28">
                  <c:v>117.999840571219</c:v>
                </c:pt>
                <c:pt idx="29">
                  <c:v>117.46929710135301</c:v>
                </c:pt>
                <c:pt idx="30">
                  <c:v>116.482092444868</c:v>
                </c:pt>
                <c:pt idx="31">
                  <c:v>117.58040622592399</c:v>
                </c:pt>
                <c:pt idx="32">
                  <c:v>118.805847305949</c:v>
                </c:pt>
                <c:pt idx="33">
                  <c:v>120.440199354455</c:v>
                </c:pt>
                <c:pt idx="34">
                  <c:v>123.76224905805201</c:v>
                </c:pt>
                <c:pt idx="35">
                  <c:v>125.343666927241</c:v>
                </c:pt>
                <c:pt idx="36">
                  <c:v>126.29754563592699</c:v>
                </c:pt>
                <c:pt idx="37">
                  <c:v>127.418706893616</c:v>
                </c:pt>
                <c:pt idx="38">
                  <c:v>128.73773368063101</c:v>
                </c:pt>
                <c:pt idx="39">
                  <c:v>128.023233139588</c:v>
                </c:pt>
                <c:pt idx="40">
                  <c:v>129.63631054922999</c:v>
                </c:pt>
                <c:pt idx="41">
                  <c:v>131.749537672689</c:v>
                </c:pt>
                <c:pt idx="42">
                  <c:v>132.14148918260099</c:v>
                </c:pt>
                <c:pt idx="43">
                  <c:v>134.35001943278999</c:v>
                </c:pt>
                <c:pt idx="44">
                  <c:v>135.92266486462401</c:v>
                </c:pt>
                <c:pt idx="45">
                  <c:v>138.48582538878401</c:v>
                </c:pt>
                <c:pt idx="46">
                  <c:v>140.80338491377699</c:v>
                </c:pt>
                <c:pt idx="47">
                  <c:v>142.257159556613</c:v>
                </c:pt>
                <c:pt idx="48">
                  <c:v>144.42164727011601</c:v>
                </c:pt>
                <c:pt idx="49">
                  <c:v>146.25794421327001</c:v>
                </c:pt>
                <c:pt idx="50">
                  <c:v>149.18049979772499</c:v>
                </c:pt>
                <c:pt idx="51">
                  <c:v>151.641100156314</c:v>
                </c:pt>
                <c:pt idx="52">
                  <c:v>145.923663246508</c:v>
                </c:pt>
                <c:pt idx="53">
                  <c:v>143.81807366989301</c:v>
                </c:pt>
                <c:pt idx="54">
                  <c:v>146.47591543546901</c:v>
                </c:pt>
                <c:pt idx="55">
                  <c:v>149.89980978039901</c:v>
                </c:pt>
                <c:pt idx="56">
                  <c:v>153.76845888920101</c:v>
                </c:pt>
                <c:pt idx="57">
                  <c:v>156.928424347809</c:v>
                </c:pt>
                <c:pt idx="58">
                  <c:v>158.943098546909</c:v>
                </c:pt>
                <c:pt idx="59">
                  <c:v>160.33696347517201</c:v>
                </c:pt>
                <c:pt idx="60">
                  <c:v>162.63274154945199</c:v>
                </c:pt>
                <c:pt idx="61">
                  <c:v>164.80490521153601</c:v>
                </c:pt>
                <c:pt idx="62">
                  <c:v>166.48487070552801</c:v>
                </c:pt>
                <c:pt idx="63">
                  <c:v>166.107515687828</c:v>
                </c:pt>
                <c:pt idx="64">
                  <c:v>167.61161658966</c:v>
                </c:pt>
                <c:pt idx="65">
                  <c:v>165.22665387418499</c:v>
                </c:pt>
                <c:pt idx="66">
                  <c:v>168.21670797680201</c:v>
                </c:pt>
                <c:pt idx="67">
                  <c:v>171.10082110186701</c:v>
                </c:pt>
                <c:pt idx="68">
                  <c:v>171.158562196855</c:v>
                </c:pt>
                <c:pt idx="69">
                  <c:v>172.087726968759</c:v>
                </c:pt>
                <c:pt idx="70">
                  <c:v>174.44235632794201</c:v>
                </c:pt>
                <c:pt idx="71">
                  <c:v>175.283880594344</c:v>
                </c:pt>
                <c:pt idx="72">
                  <c:v>175.562455857494</c:v>
                </c:pt>
                <c:pt idx="73">
                  <c:v>177.030210028856</c:v>
                </c:pt>
                <c:pt idx="74">
                  <c:v>174.43314121240201</c:v>
                </c:pt>
                <c:pt idx="75">
                  <c:v>174.327557503007</c:v>
                </c:pt>
                <c:pt idx="76">
                  <c:v>175.24128969583501</c:v>
                </c:pt>
                <c:pt idx="77">
                  <c:v>173.84242686207099</c:v>
                </c:pt>
                <c:pt idx="78">
                  <c:v>169.75884311611799</c:v>
                </c:pt>
                <c:pt idx="79">
                  <c:v>166.96225220487699</c:v>
                </c:pt>
                <c:pt idx="80">
                  <c:v>165.68181633996301</c:v>
                </c:pt>
                <c:pt idx="81">
                  <c:v>163.306110979653</c:v>
                </c:pt>
                <c:pt idx="82">
                  <c:v>163.73952929576899</c:v>
                </c:pt>
                <c:pt idx="83">
                  <c:v>162.86764285327001</c:v>
                </c:pt>
                <c:pt idx="84">
                  <c:v>162.67825488376599</c:v>
                </c:pt>
                <c:pt idx="85">
                  <c:v>164.36251734197899</c:v>
                </c:pt>
                <c:pt idx="86">
                  <c:v>165.738221279952</c:v>
                </c:pt>
                <c:pt idx="87">
                  <c:v>166.09864273807599</c:v>
                </c:pt>
                <c:pt idx="88">
                  <c:v>166.99967115036</c:v>
                </c:pt>
                <c:pt idx="89">
                  <c:v>168.044683023972</c:v>
                </c:pt>
                <c:pt idx="90">
                  <c:v>167.83050703394699</c:v>
                </c:pt>
                <c:pt idx="91">
                  <c:v>169.43591254299201</c:v>
                </c:pt>
                <c:pt idx="92">
                  <c:v>169.022732193894</c:v>
                </c:pt>
                <c:pt idx="93">
                  <c:v>169.512706829443</c:v>
                </c:pt>
                <c:pt idx="94">
                  <c:v>170.50191391437301</c:v>
                </c:pt>
                <c:pt idx="95">
                  <c:v>170.53700652522801</c:v>
                </c:pt>
                <c:pt idx="96">
                  <c:v>172.03685929471101</c:v>
                </c:pt>
                <c:pt idx="97">
                  <c:v>168.09142919972999</c:v>
                </c:pt>
                <c:pt idx="98">
                  <c:v>153.166645673311</c:v>
                </c:pt>
                <c:pt idx="99">
                  <c:v>165.30619669322101</c:v>
                </c:pt>
                <c:pt idx="100">
                  <c:v>171.65291762990799</c:v>
                </c:pt>
                <c:pt idx="101">
                  <c:v>173.14679756033499</c:v>
                </c:pt>
                <c:pt idx="102">
                  <c:v>171.942814088125</c:v>
                </c:pt>
                <c:pt idx="103">
                  <c:v>172.19787560717299</c:v>
                </c:pt>
                <c:pt idx="104">
                  <c:v>174.499233670899</c:v>
                </c:pt>
                <c:pt idx="105">
                  <c:v>175.69919942537001</c:v>
                </c:pt>
                <c:pt idx="106">
                  <c:v>177.70208103341901</c:v>
                </c:pt>
                <c:pt idx="107">
                  <c:v>179.58082489008299</c:v>
                </c:pt>
                <c:pt idx="108">
                  <c:v>180.34652920798001</c:v>
                </c:pt>
                <c:pt idx="109">
                  <c:v>182.769859443586</c:v>
                </c:pt>
                <c:pt idx="110">
                  <c:v>184.189007080632</c:v>
                </c:pt>
                <c:pt idx="111">
                  <c:v>184.43069374653001</c:v>
                </c:pt>
                <c:pt idx="112" formatCode="General">
                  <c:v>185.14037218791</c:v>
                </c:pt>
                <c:pt idx="113" formatCode="General">
                  <c:v>186.396974030953</c:v>
                </c:pt>
                <c:pt idx="114" formatCode="General">
                  <c:v>189.521306147167</c:v>
                </c:pt>
                <c:pt idx="115" formatCode="General">
                  <c:v>191.23255644832599</c:v>
                </c:pt>
                <c:pt idx="116" formatCode="_-* #,##0.00000_-;\-* #,##0.00000_-;_-* &quot;-&quot;??_-;_-@_-">
                  <c:v>191.40921152528699</c:v>
                </c:pt>
                <c:pt idx="117">
                  <c:v>193.837552405596</c:v>
                </c:pt>
                <c:pt idx="118" formatCode="General">
                  <c:v>194.49620754956001</c:v>
                </c:pt>
                <c:pt idx="119" formatCode="General">
                  <c:v>194.69192256679901</c:v>
                </c:pt>
                <c:pt idx="120" formatCode="General">
                  <c:v>195.19015022342199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17-47CA-8864-06B24809071A}"/>
            </c:ext>
          </c:extLst>
        </c:ser>
        <c:ser>
          <c:idx val="1"/>
          <c:order val="1"/>
          <c:tx>
            <c:strRef>
              <c:f>PIB!$H$2</c:f>
              <c:strCache>
                <c:ptCount val="1"/>
                <c:pt idx="0">
                  <c:v>PIB pot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PIB!$A$56:$A$176</c:f>
              <c:strCache>
                <c:ptCount val="121"/>
                <c:pt idx="0">
                  <c:v>1995Q4</c:v>
                </c:pt>
                <c:pt idx="1">
                  <c:v>1996Q1</c:v>
                </c:pt>
                <c:pt idx="2">
                  <c:v>1996Q2</c:v>
                </c:pt>
                <c:pt idx="3">
                  <c:v>1996Q3</c:v>
                </c:pt>
                <c:pt idx="4">
                  <c:v>1996Q4</c:v>
                </c:pt>
                <c:pt idx="5">
                  <c:v>1997Q1</c:v>
                </c:pt>
                <c:pt idx="6">
                  <c:v>1997Q2</c:v>
                </c:pt>
                <c:pt idx="7">
                  <c:v>1997Q3</c:v>
                </c:pt>
                <c:pt idx="8">
                  <c:v>1997Q4</c:v>
                </c:pt>
                <c:pt idx="9">
                  <c:v>1998Q1</c:v>
                </c:pt>
                <c:pt idx="10">
                  <c:v>1998Q2</c:v>
                </c:pt>
                <c:pt idx="11">
                  <c:v>1998Q3</c:v>
                </c:pt>
                <c:pt idx="12">
                  <c:v>1998Q4</c:v>
                </c:pt>
                <c:pt idx="13">
                  <c:v>1999Q1</c:v>
                </c:pt>
                <c:pt idx="14">
                  <c:v>1999Q2</c:v>
                </c:pt>
                <c:pt idx="15">
                  <c:v>1999Q3</c:v>
                </c:pt>
                <c:pt idx="16">
                  <c:v>1999Q4</c:v>
                </c:pt>
                <c:pt idx="17">
                  <c:v>2000Q1</c:v>
                </c:pt>
                <c:pt idx="18">
                  <c:v>2000Q2</c:v>
                </c:pt>
                <c:pt idx="19">
                  <c:v>2000Q3</c:v>
                </c:pt>
                <c:pt idx="20">
                  <c:v>2000Q4</c:v>
                </c:pt>
                <c:pt idx="21">
                  <c:v>2001Q1</c:v>
                </c:pt>
                <c:pt idx="22">
                  <c:v>2001Q2</c:v>
                </c:pt>
                <c:pt idx="23">
                  <c:v>2001Q3</c:v>
                </c:pt>
                <c:pt idx="24">
                  <c:v>2001Q4</c:v>
                </c:pt>
                <c:pt idx="25">
                  <c:v>2002Q1</c:v>
                </c:pt>
                <c:pt idx="26">
                  <c:v>2002Q2</c:v>
                </c:pt>
                <c:pt idx="27">
                  <c:v>2002Q3</c:v>
                </c:pt>
                <c:pt idx="28">
                  <c:v>2002Q4</c:v>
                </c:pt>
                <c:pt idx="29">
                  <c:v>2003Q1</c:v>
                </c:pt>
                <c:pt idx="30">
                  <c:v>2003Q2</c:v>
                </c:pt>
                <c:pt idx="31">
                  <c:v>2003Q3</c:v>
                </c:pt>
                <c:pt idx="32">
                  <c:v>2003Q4</c:v>
                </c:pt>
                <c:pt idx="33">
                  <c:v>2004Q1</c:v>
                </c:pt>
                <c:pt idx="34">
                  <c:v>2004Q2</c:v>
                </c:pt>
                <c:pt idx="35">
                  <c:v>2004Q3</c:v>
                </c:pt>
                <c:pt idx="36">
                  <c:v>2004Q4</c:v>
                </c:pt>
                <c:pt idx="37">
                  <c:v>2005Q1</c:v>
                </c:pt>
                <c:pt idx="38">
                  <c:v>2005Q2</c:v>
                </c:pt>
                <c:pt idx="39">
                  <c:v>2005Q3</c:v>
                </c:pt>
                <c:pt idx="40">
                  <c:v>2005Q4</c:v>
                </c:pt>
                <c:pt idx="41">
                  <c:v>2006Q1</c:v>
                </c:pt>
                <c:pt idx="42">
                  <c:v>2006Q2</c:v>
                </c:pt>
                <c:pt idx="43">
                  <c:v>2006Q3</c:v>
                </c:pt>
                <c:pt idx="44">
                  <c:v>2006Q4</c:v>
                </c:pt>
                <c:pt idx="45">
                  <c:v>2007Q1</c:v>
                </c:pt>
                <c:pt idx="46">
                  <c:v>2007Q2</c:v>
                </c:pt>
                <c:pt idx="47">
                  <c:v>2007Q3</c:v>
                </c:pt>
                <c:pt idx="48">
                  <c:v>2007Q4</c:v>
                </c:pt>
                <c:pt idx="49">
                  <c:v>2008Q1</c:v>
                </c:pt>
                <c:pt idx="50">
                  <c:v>2008Q2</c:v>
                </c:pt>
                <c:pt idx="51">
                  <c:v>2008Q3</c:v>
                </c:pt>
                <c:pt idx="52">
                  <c:v>2008Q4</c:v>
                </c:pt>
                <c:pt idx="53">
                  <c:v>2009Q1</c:v>
                </c:pt>
                <c:pt idx="54">
                  <c:v>2009Q2</c:v>
                </c:pt>
                <c:pt idx="55">
                  <c:v>2009Q3</c:v>
                </c:pt>
                <c:pt idx="56">
                  <c:v>2009Q4</c:v>
                </c:pt>
                <c:pt idx="57">
                  <c:v>2010Q1</c:v>
                </c:pt>
                <c:pt idx="58">
                  <c:v>2010Q2</c:v>
                </c:pt>
                <c:pt idx="59">
                  <c:v>2010Q3</c:v>
                </c:pt>
                <c:pt idx="60">
                  <c:v>2010Q4</c:v>
                </c:pt>
                <c:pt idx="61">
                  <c:v>2011Q1</c:v>
                </c:pt>
                <c:pt idx="62">
                  <c:v>2011Q2</c:v>
                </c:pt>
                <c:pt idx="63">
                  <c:v>2011Q3</c:v>
                </c:pt>
                <c:pt idx="64">
                  <c:v>2011Q4</c:v>
                </c:pt>
                <c:pt idx="65">
                  <c:v>2012Q1</c:v>
                </c:pt>
                <c:pt idx="66">
                  <c:v>2012Q2</c:v>
                </c:pt>
                <c:pt idx="67">
                  <c:v>2012Q3</c:v>
                </c:pt>
                <c:pt idx="68">
                  <c:v>2012Q4</c:v>
                </c:pt>
                <c:pt idx="69">
                  <c:v>2013Q1</c:v>
                </c:pt>
                <c:pt idx="70">
                  <c:v>2013Q2</c:v>
                </c:pt>
                <c:pt idx="71">
                  <c:v>2013Q3</c:v>
                </c:pt>
                <c:pt idx="72">
                  <c:v>2013Q4</c:v>
                </c:pt>
                <c:pt idx="73">
                  <c:v>2014Q1</c:v>
                </c:pt>
                <c:pt idx="74">
                  <c:v>2014Q2</c:v>
                </c:pt>
                <c:pt idx="75">
                  <c:v>2014Q3</c:v>
                </c:pt>
                <c:pt idx="76">
                  <c:v>2014Q4</c:v>
                </c:pt>
                <c:pt idx="77">
                  <c:v>2015Q1</c:v>
                </c:pt>
                <c:pt idx="78">
                  <c:v>2015Q2</c:v>
                </c:pt>
                <c:pt idx="79">
                  <c:v>2015Q3</c:v>
                </c:pt>
                <c:pt idx="80">
                  <c:v>2015Q4</c:v>
                </c:pt>
                <c:pt idx="81">
                  <c:v>2016Q1</c:v>
                </c:pt>
                <c:pt idx="82">
                  <c:v>2016Q2</c:v>
                </c:pt>
                <c:pt idx="83">
                  <c:v>2016Q3</c:v>
                </c:pt>
                <c:pt idx="84">
                  <c:v>2016Q4</c:v>
                </c:pt>
                <c:pt idx="85">
                  <c:v>2017Q1</c:v>
                </c:pt>
                <c:pt idx="86">
                  <c:v>2017Q2</c:v>
                </c:pt>
                <c:pt idx="87">
                  <c:v>2017Q3</c:v>
                </c:pt>
                <c:pt idx="88">
                  <c:v>2017Q4</c:v>
                </c:pt>
                <c:pt idx="89">
                  <c:v>2018Q1</c:v>
                </c:pt>
                <c:pt idx="90">
                  <c:v>2018Q2</c:v>
                </c:pt>
                <c:pt idx="91">
                  <c:v>2018Q3</c:v>
                </c:pt>
                <c:pt idx="92">
                  <c:v>2018Q4</c:v>
                </c:pt>
                <c:pt idx="93">
                  <c:v>2019Q1</c:v>
                </c:pt>
                <c:pt idx="94">
                  <c:v>2019Q2</c:v>
                </c:pt>
                <c:pt idx="95">
                  <c:v>2019Q3</c:v>
                </c:pt>
                <c:pt idx="96">
                  <c:v>2019Q4</c:v>
                </c:pt>
                <c:pt idx="97">
                  <c:v>2020Q1</c:v>
                </c:pt>
                <c:pt idx="98">
                  <c:v>2020Q2</c:v>
                </c:pt>
                <c:pt idx="99">
                  <c:v>2020Q3</c:v>
                </c:pt>
                <c:pt idx="100">
                  <c:v>2020Q4</c:v>
                </c:pt>
                <c:pt idx="101">
                  <c:v>2021Q1</c:v>
                </c:pt>
                <c:pt idx="102">
                  <c:v>2021Q2</c:v>
                </c:pt>
                <c:pt idx="103">
                  <c:v>2021Q3</c:v>
                </c:pt>
                <c:pt idx="104">
                  <c:v>2021Q4</c:v>
                </c:pt>
                <c:pt idx="105">
                  <c:v>2022Q1</c:v>
                </c:pt>
                <c:pt idx="106">
                  <c:v>2022Q2</c:v>
                </c:pt>
                <c:pt idx="107">
                  <c:v>2022Q3</c:v>
                </c:pt>
                <c:pt idx="108">
                  <c:v>2022Q4</c:v>
                </c:pt>
                <c:pt idx="109">
                  <c:v>2023Q1</c:v>
                </c:pt>
                <c:pt idx="110">
                  <c:v>2023Q2</c:v>
                </c:pt>
                <c:pt idx="111">
                  <c:v>2023Q3</c:v>
                </c:pt>
                <c:pt idx="112">
                  <c:v>2023Q4</c:v>
                </c:pt>
                <c:pt idx="113">
                  <c:v>2024Q1</c:v>
                </c:pt>
                <c:pt idx="114">
                  <c:v>2024Q2</c:v>
                </c:pt>
                <c:pt idx="115">
                  <c:v>2024Q3</c:v>
                </c:pt>
                <c:pt idx="116">
                  <c:v>2024Q4</c:v>
                </c:pt>
                <c:pt idx="117">
                  <c:v>2025Q1</c:v>
                </c:pt>
                <c:pt idx="118">
                  <c:v>2025Q2</c:v>
                </c:pt>
                <c:pt idx="119">
                  <c:v>2025Q3</c:v>
                </c:pt>
                <c:pt idx="120">
                  <c:v>2025Q4</c:v>
                </c:pt>
              </c:strCache>
            </c:strRef>
          </c:cat>
          <c:val>
            <c:numRef>
              <c:f>PIB!$H$56:$H$176</c:f>
              <c:numCache>
                <c:formatCode>General</c:formatCode>
                <c:ptCount val="121"/>
                <c:pt idx="0">
                  <c:v>99.042312837446531</c:v>
                </c:pt>
                <c:pt idx="1">
                  <c:v>98.892693049884841</c:v>
                </c:pt>
                <c:pt idx="2">
                  <c:v>99.488611349439651</c:v>
                </c:pt>
                <c:pt idx="3">
                  <c:v>99.719069425242751</c:v>
                </c:pt>
                <c:pt idx="4">
                  <c:v>100.23563826514641</c:v>
                </c:pt>
                <c:pt idx="5">
                  <c:v>100.44448922456087</c:v>
                </c:pt>
                <c:pt idx="6">
                  <c:v>101.93932180175338</c:v>
                </c:pt>
                <c:pt idx="7">
                  <c:v>103.17029238342947</c:v>
                </c:pt>
                <c:pt idx="8">
                  <c:v>103.85197711082338</c:v>
                </c:pt>
                <c:pt idx="9">
                  <c:v>104.58240611994164</c:v>
                </c:pt>
                <c:pt idx="10">
                  <c:v>105.95623674198518</c:v>
                </c:pt>
                <c:pt idx="11">
                  <c:v>106.65755322300788</c:v>
                </c:pt>
                <c:pt idx="12">
                  <c:v>107.01346601125508</c:v>
                </c:pt>
                <c:pt idx="13">
                  <c:v>107.38624822160919</c:v>
                </c:pt>
                <c:pt idx="14">
                  <c:v>108.79068795288441</c:v>
                </c:pt>
                <c:pt idx="15">
                  <c:v>109.54147606660844</c:v>
                </c:pt>
                <c:pt idx="16">
                  <c:v>110.49403130976985</c:v>
                </c:pt>
                <c:pt idx="17">
                  <c:v>110.89490914815561</c:v>
                </c:pt>
                <c:pt idx="18">
                  <c:v>112.25685725877929</c:v>
                </c:pt>
                <c:pt idx="19">
                  <c:v>112.49592888890183</c:v>
                </c:pt>
                <c:pt idx="20">
                  <c:v>112.74416582368943</c:v>
                </c:pt>
                <c:pt idx="21">
                  <c:v>113.30335607733676</c:v>
                </c:pt>
                <c:pt idx="22">
                  <c:v>114.98698991071781</c:v>
                </c:pt>
                <c:pt idx="23">
                  <c:v>115.99651645854493</c:v>
                </c:pt>
                <c:pt idx="24">
                  <c:v>116.59156530374571</c:v>
                </c:pt>
                <c:pt idx="25">
                  <c:v>117.21492274796667</c:v>
                </c:pt>
                <c:pt idx="26">
                  <c:v>117.76331856998722</c:v>
                </c:pt>
                <c:pt idx="27">
                  <c:v>118.8914620762072</c:v>
                </c:pt>
                <c:pt idx="28">
                  <c:v>119.29452265155004</c:v>
                </c:pt>
                <c:pt idx="29">
                  <c:v>120.00201879725731</c:v>
                </c:pt>
                <c:pt idx="30">
                  <c:v>120.87965566822416</c:v>
                </c:pt>
                <c:pt idx="31">
                  <c:v>121.41558630249639</c:v>
                </c:pt>
                <c:pt idx="32">
                  <c:v>122.03553103599333</c:v>
                </c:pt>
                <c:pt idx="33">
                  <c:v>122.08046883298641</c:v>
                </c:pt>
                <c:pt idx="34">
                  <c:v>124.15498614300476</c:v>
                </c:pt>
                <c:pt idx="35">
                  <c:v>125.64288160574669</c:v>
                </c:pt>
                <c:pt idx="36">
                  <c:v>126.83734357439606</c:v>
                </c:pt>
                <c:pt idx="37">
                  <c:v>127.34642407358807</c:v>
                </c:pt>
                <c:pt idx="38">
                  <c:v>128.81675237930227</c:v>
                </c:pt>
                <c:pt idx="39">
                  <c:v>129.86588662626798</c:v>
                </c:pt>
                <c:pt idx="40">
                  <c:v>130.99287780002078</c:v>
                </c:pt>
                <c:pt idx="41">
                  <c:v>131.235442862231</c:v>
                </c:pt>
                <c:pt idx="42">
                  <c:v>131.99927646173381</c:v>
                </c:pt>
                <c:pt idx="43">
                  <c:v>134.11017023477399</c:v>
                </c:pt>
                <c:pt idx="44">
                  <c:v>134.76541638335797</c:v>
                </c:pt>
                <c:pt idx="45">
                  <c:v>135.28191766837597</c:v>
                </c:pt>
                <c:pt idx="46">
                  <c:v>136.67265958769801</c:v>
                </c:pt>
                <c:pt idx="47">
                  <c:v>138.62747110357469</c:v>
                </c:pt>
                <c:pt idx="48">
                  <c:v>139.91458373222503</c:v>
                </c:pt>
                <c:pt idx="49">
                  <c:v>140.82433430828658</c:v>
                </c:pt>
                <c:pt idx="50">
                  <c:v>142.7094545545902</c:v>
                </c:pt>
                <c:pt idx="51">
                  <c:v>144.66119453531815</c:v>
                </c:pt>
                <c:pt idx="52">
                  <c:v>146.83079458071163</c:v>
                </c:pt>
                <c:pt idx="53">
                  <c:v>148.08563718670067</c:v>
                </c:pt>
                <c:pt idx="54">
                  <c:v>149.48659118571993</c:v>
                </c:pt>
                <c:pt idx="55">
                  <c:v>151.1949017131559</c:v>
                </c:pt>
                <c:pt idx="56">
                  <c:v>151.88614300834053</c:v>
                </c:pt>
                <c:pt idx="57">
                  <c:v>152.82821467996686</c:v>
                </c:pt>
                <c:pt idx="58">
                  <c:v>154.28591168215115</c:v>
                </c:pt>
                <c:pt idx="59">
                  <c:v>155.73156755807517</c:v>
                </c:pt>
                <c:pt idx="60">
                  <c:v>156.81710769672594</c:v>
                </c:pt>
                <c:pt idx="61">
                  <c:v>157.6191567382854</c:v>
                </c:pt>
                <c:pt idx="62">
                  <c:v>159.29480756971813</c:v>
                </c:pt>
                <c:pt idx="63">
                  <c:v>160.6959708440144</c:v>
                </c:pt>
                <c:pt idx="64">
                  <c:v>161.68017722866466</c:v>
                </c:pt>
                <c:pt idx="65">
                  <c:v>162.49696803332807</c:v>
                </c:pt>
                <c:pt idx="66">
                  <c:v>164.68030718270248</c:v>
                </c:pt>
                <c:pt idx="67">
                  <c:v>165.90977454706166</c:v>
                </c:pt>
                <c:pt idx="68">
                  <c:v>167.06570299408494</c:v>
                </c:pt>
                <c:pt idx="69">
                  <c:v>168.08463559290621</c:v>
                </c:pt>
                <c:pt idx="70">
                  <c:v>168.94122862631701</c:v>
                </c:pt>
                <c:pt idx="71">
                  <c:v>169.99027495153646</c:v>
                </c:pt>
                <c:pt idx="72">
                  <c:v>171.29905266430018</c:v>
                </c:pt>
                <c:pt idx="73">
                  <c:v>172.45943072233081</c:v>
                </c:pt>
                <c:pt idx="74">
                  <c:v>172.94446754184267</c:v>
                </c:pt>
                <c:pt idx="75">
                  <c:v>174.54547398749062</c:v>
                </c:pt>
                <c:pt idx="76">
                  <c:v>175.31321896776197</c:v>
                </c:pt>
                <c:pt idx="77">
                  <c:v>175.40813486499653</c:v>
                </c:pt>
                <c:pt idx="78">
                  <c:v>176.39745988045877</c:v>
                </c:pt>
                <c:pt idx="79">
                  <c:v>177.13295802744736</c:v>
                </c:pt>
                <c:pt idx="80">
                  <c:v>177.3211736506567</c:v>
                </c:pt>
                <c:pt idx="81">
                  <c:v>177.3047840387008</c:v>
                </c:pt>
                <c:pt idx="82">
                  <c:v>177.19158978141732</c:v>
                </c:pt>
                <c:pt idx="83">
                  <c:v>176.99410666495473</c:v>
                </c:pt>
                <c:pt idx="84">
                  <c:v>176.63886561328556</c:v>
                </c:pt>
                <c:pt idx="85">
                  <c:v>176.57326013625763</c:v>
                </c:pt>
                <c:pt idx="86">
                  <c:v>176.62169784462498</c:v>
                </c:pt>
                <c:pt idx="87">
                  <c:v>176.65856092470219</c:v>
                </c:pt>
                <c:pt idx="88">
                  <c:v>176.56286411270074</c:v>
                </c:pt>
                <c:pt idx="89">
                  <c:v>176.48516607137873</c:v>
                </c:pt>
                <c:pt idx="90">
                  <c:v>176.56054977961094</c:v>
                </c:pt>
                <c:pt idx="91">
                  <c:v>176.70109762667317</c:v>
                </c:pt>
                <c:pt idx="92">
                  <c:v>176.85713227939547</c:v>
                </c:pt>
                <c:pt idx="93">
                  <c:v>177.22619827564739</c:v>
                </c:pt>
                <c:pt idx="94">
                  <c:v>177.96749804591084</c:v>
                </c:pt>
                <c:pt idx="95">
                  <c:v>178.21816901025457</c:v>
                </c:pt>
                <c:pt idx="96">
                  <c:v>178.61295282996184</c:v>
                </c:pt>
                <c:pt idx="97">
                  <c:v>178.7618781479274</c:v>
                </c:pt>
                <c:pt idx="98">
                  <c:v>178.934885230855</c:v>
                </c:pt>
                <c:pt idx="99">
                  <c:v>170.52483139362354</c:v>
                </c:pt>
                <c:pt idx="100">
                  <c:v>173.0416996750439</c:v>
                </c:pt>
                <c:pt idx="101">
                  <c:v>173.4201750582742</c:v>
                </c:pt>
                <c:pt idx="102">
                  <c:v>175.35769192986641</c:v>
                </c:pt>
                <c:pt idx="103">
                  <c:v>177.82693386838096</c:v>
                </c:pt>
                <c:pt idx="104">
                  <c:v>179.28390444878619</c:v>
                </c:pt>
                <c:pt idx="105">
                  <c:v>179.7966799354256</c:v>
                </c:pt>
                <c:pt idx="106">
                  <c:v>180.45858835568535</c:v>
                </c:pt>
                <c:pt idx="107">
                  <c:v>181.04489569426642</c:v>
                </c:pt>
                <c:pt idx="108">
                  <c:v>181.66457901049006</c:v>
                </c:pt>
                <c:pt idx="109">
                  <c:v>181.56129875619851</c:v>
                </c:pt>
                <c:pt idx="110">
                  <c:v>181.50782631194758</c:v>
                </c:pt>
                <c:pt idx="111">
                  <c:v>182.31147196996147</c:v>
                </c:pt>
                <c:pt idx="112">
                  <c:v>183.39989643629403</c:v>
                </c:pt>
                <c:pt idx="113">
                  <c:v>183.77097392200005</c:v>
                </c:pt>
                <c:pt idx="114">
                  <c:v>184.13437949449653</c:v>
                </c:pt>
                <c:pt idx="115">
                  <c:v>185.12360541364782</c:v>
                </c:pt>
                <c:pt idx="116" formatCode="_-* #,##0.000000_-;\-* #,##0.000000_-;_-* &quot;-&quot;??_-;_-@_-">
                  <c:v>186.21674039029236</c:v>
                </c:pt>
                <c:pt idx="117" formatCode="0.0000000">
                  <c:v>187.04671167305705</c:v>
                </c:pt>
                <c:pt idx="118">
                  <c:v>187.62702313781904</c:v>
                </c:pt>
                <c:pt idx="119">
                  <c:v>188.61799819110271</c:v>
                </c:pt>
                <c:pt idx="120">
                  <c:v>189.21930275986682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17-47CA-8864-06B248090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655552"/>
        <c:axId val="151657088"/>
      </c:lineChart>
      <c:dateAx>
        <c:axId val="15165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1657088"/>
        <c:crosses val="autoZero"/>
        <c:auto val="0"/>
        <c:lblOffset val="100"/>
        <c:baseTimeUnit val="days"/>
      </c:dateAx>
      <c:valAx>
        <c:axId val="15165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1655552"/>
        <c:crosses val="autoZero"/>
        <c:crossBetween val="between"/>
      </c:valAx>
      <c:valAx>
        <c:axId val="151671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1672704"/>
        <c:crosses val="max"/>
        <c:crossBetween val="between"/>
      </c:valAx>
      <c:catAx>
        <c:axId val="151672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671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GRÁFICO 3 -  </a:t>
            </a:r>
            <a:r>
              <a:rPr lang="pt-BR" sz="1800" b="0" i="0" baseline="0">
                <a:effectLst/>
              </a:rPr>
              <a:t>PRODUTIVIDADE TOTAL DOS FATORES</a:t>
            </a:r>
            <a:r>
              <a:rPr lang="pt-BR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PIB!$L$2</c:f>
              <c:strCache>
                <c:ptCount val="1"/>
                <c:pt idx="0">
                  <c:v>PTF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PIB!$A$11:$A$176</c:f>
              <c:strCache>
                <c:ptCount val="166"/>
                <c:pt idx="0">
                  <c:v>1984Q3</c:v>
                </c:pt>
                <c:pt idx="1">
                  <c:v>1984Q4</c:v>
                </c:pt>
                <c:pt idx="2">
                  <c:v>1985Q1</c:v>
                </c:pt>
                <c:pt idx="3">
                  <c:v>1985Q2</c:v>
                </c:pt>
                <c:pt idx="4">
                  <c:v>1985Q3</c:v>
                </c:pt>
                <c:pt idx="5">
                  <c:v>1985Q4</c:v>
                </c:pt>
                <c:pt idx="6">
                  <c:v>1986Q1</c:v>
                </c:pt>
                <c:pt idx="7">
                  <c:v>1986Q2</c:v>
                </c:pt>
                <c:pt idx="8">
                  <c:v>1986Q3</c:v>
                </c:pt>
                <c:pt idx="9">
                  <c:v>1986Q4</c:v>
                </c:pt>
                <c:pt idx="10">
                  <c:v>1987Q1</c:v>
                </c:pt>
                <c:pt idx="11">
                  <c:v>1987Q2</c:v>
                </c:pt>
                <c:pt idx="12">
                  <c:v>1987Q3</c:v>
                </c:pt>
                <c:pt idx="13">
                  <c:v>1987Q4</c:v>
                </c:pt>
                <c:pt idx="14">
                  <c:v>1988Q1</c:v>
                </c:pt>
                <c:pt idx="15">
                  <c:v>1988Q2</c:v>
                </c:pt>
                <c:pt idx="16">
                  <c:v>1988Q3</c:v>
                </c:pt>
                <c:pt idx="17">
                  <c:v>1988Q4</c:v>
                </c:pt>
                <c:pt idx="18">
                  <c:v>1989Q1</c:v>
                </c:pt>
                <c:pt idx="19">
                  <c:v>1989Q2</c:v>
                </c:pt>
                <c:pt idx="20">
                  <c:v>1989Q3</c:v>
                </c:pt>
                <c:pt idx="21">
                  <c:v>1989Q4</c:v>
                </c:pt>
                <c:pt idx="22">
                  <c:v>1990Q1</c:v>
                </c:pt>
                <c:pt idx="23">
                  <c:v>1990Q2</c:v>
                </c:pt>
                <c:pt idx="24">
                  <c:v>1990Q3</c:v>
                </c:pt>
                <c:pt idx="25">
                  <c:v>1990Q4</c:v>
                </c:pt>
                <c:pt idx="26">
                  <c:v>1991Q1</c:v>
                </c:pt>
                <c:pt idx="27">
                  <c:v>1991Q2</c:v>
                </c:pt>
                <c:pt idx="28">
                  <c:v>1991Q3</c:v>
                </c:pt>
                <c:pt idx="29">
                  <c:v>1991Q4</c:v>
                </c:pt>
                <c:pt idx="30">
                  <c:v>1992Q1</c:v>
                </c:pt>
                <c:pt idx="31">
                  <c:v>1992Q2</c:v>
                </c:pt>
                <c:pt idx="32">
                  <c:v>1992Q3</c:v>
                </c:pt>
                <c:pt idx="33">
                  <c:v>1992Q4</c:v>
                </c:pt>
                <c:pt idx="34">
                  <c:v>1993Q1</c:v>
                </c:pt>
                <c:pt idx="35">
                  <c:v>1993Q2</c:v>
                </c:pt>
                <c:pt idx="36">
                  <c:v>1993Q3</c:v>
                </c:pt>
                <c:pt idx="37">
                  <c:v>1993Q4</c:v>
                </c:pt>
                <c:pt idx="38">
                  <c:v>1994Q1</c:v>
                </c:pt>
                <c:pt idx="39">
                  <c:v>1994Q2</c:v>
                </c:pt>
                <c:pt idx="40">
                  <c:v>1994Q3</c:v>
                </c:pt>
                <c:pt idx="41">
                  <c:v>1994Q4</c:v>
                </c:pt>
                <c:pt idx="42">
                  <c:v>1995Q1</c:v>
                </c:pt>
                <c:pt idx="43">
                  <c:v>1995Q2</c:v>
                </c:pt>
                <c:pt idx="44">
                  <c:v>1995Q3</c:v>
                </c:pt>
                <c:pt idx="45">
                  <c:v>1995Q4</c:v>
                </c:pt>
                <c:pt idx="46">
                  <c:v>1996Q1</c:v>
                </c:pt>
                <c:pt idx="47">
                  <c:v>1996Q2</c:v>
                </c:pt>
                <c:pt idx="48">
                  <c:v>1996Q3</c:v>
                </c:pt>
                <c:pt idx="49">
                  <c:v>1996Q4</c:v>
                </c:pt>
                <c:pt idx="50">
                  <c:v>1997Q1</c:v>
                </c:pt>
                <c:pt idx="51">
                  <c:v>1997Q2</c:v>
                </c:pt>
                <c:pt idx="52">
                  <c:v>1997Q3</c:v>
                </c:pt>
                <c:pt idx="53">
                  <c:v>1997Q4</c:v>
                </c:pt>
                <c:pt idx="54">
                  <c:v>1998Q1</c:v>
                </c:pt>
                <c:pt idx="55">
                  <c:v>1998Q2</c:v>
                </c:pt>
                <c:pt idx="56">
                  <c:v>1998Q3</c:v>
                </c:pt>
                <c:pt idx="57">
                  <c:v>1998Q4</c:v>
                </c:pt>
                <c:pt idx="58">
                  <c:v>1999Q1</c:v>
                </c:pt>
                <c:pt idx="59">
                  <c:v>1999Q2</c:v>
                </c:pt>
                <c:pt idx="60">
                  <c:v>1999Q3</c:v>
                </c:pt>
                <c:pt idx="61">
                  <c:v>1999Q4</c:v>
                </c:pt>
                <c:pt idx="62">
                  <c:v>2000Q1</c:v>
                </c:pt>
                <c:pt idx="63">
                  <c:v>2000Q2</c:v>
                </c:pt>
                <c:pt idx="64">
                  <c:v>2000Q3</c:v>
                </c:pt>
                <c:pt idx="65">
                  <c:v>2000Q4</c:v>
                </c:pt>
                <c:pt idx="66">
                  <c:v>2001Q1</c:v>
                </c:pt>
                <c:pt idx="67">
                  <c:v>2001Q2</c:v>
                </c:pt>
                <c:pt idx="68">
                  <c:v>2001Q3</c:v>
                </c:pt>
                <c:pt idx="69">
                  <c:v>2001Q4</c:v>
                </c:pt>
                <c:pt idx="70">
                  <c:v>2002Q1</c:v>
                </c:pt>
                <c:pt idx="71">
                  <c:v>2002Q2</c:v>
                </c:pt>
                <c:pt idx="72">
                  <c:v>2002Q3</c:v>
                </c:pt>
                <c:pt idx="73">
                  <c:v>2002Q4</c:v>
                </c:pt>
                <c:pt idx="74">
                  <c:v>2003Q1</c:v>
                </c:pt>
                <c:pt idx="75">
                  <c:v>2003Q2</c:v>
                </c:pt>
                <c:pt idx="76">
                  <c:v>2003Q3</c:v>
                </c:pt>
                <c:pt idx="77">
                  <c:v>2003Q4</c:v>
                </c:pt>
                <c:pt idx="78">
                  <c:v>2004Q1</c:v>
                </c:pt>
                <c:pt idx="79">
                  <c:v>2004Q2</c:v>
                </c:pt>
                <c:pt idx="80">
                  <c:v>2004Q3</c:v>
                </c:pt>
                <c:pt idx="81">
                  <c:v>2004Q4</c:v>
                </c:pt>
                <c:pt idx="82">
                  <c:v>2005Q1</c:v>
                </c:pt>
                <c:pt idx="83">
                  <c:v>2005Q2</c:v>
                </c:pt>
                <c:pt idx="84">
                  <c:v>2005Q3</c:v>
                </c:pt>
                <c:pt idx="85">
                  <c:v>2005Q4</c:v>
                </c:pt>
                <c:pt idx="86">
                  <c:v>2006Q1</c:v>
                </c:pt>
                <c:pt idx="87">
                  <c:v>2006Q2</c:v>
                </c:pt>
                <c:pt idx="88">
                  <c:v>2006Q3</c:v>
                </c:pt>
                <c:pt idx="89">
                  <c:v>2006Q4</c:v>
                </c:pt>
                <c:pt idx="90">
                  <c:v>2007Q1</c:v>
                </c:pt>
                <c:pt idx="91">
                  <c:v>2007Q2</c:v>
                </c:pt>
                <c:pt idx="92">
                  <c:v>2007Q3</c:v>
                </c:pt>
                <c:pt idx="93">
                  <c:v>2007Q4</c:v>
                </c:pt>
                <c:pt idx="94">
                  <c:v>2008Q1</c:v>
                </c:pt>
                <c:pt idx="95">
                  <c:v>2008Q2</c:v>
                </c:pt>
                <c:pt idx="96">
                  <c:v>2008Q3</c:v>
                </c:pt>
                <c:pt idx="97">
                  <c:v>2008Q4</c:v>
                </c:pt>
                <c:pt idx="98">
                  <c:v>2009Q1</c:v>
                </c:pt>
                <c:pt idx="99">
                  <c:v>2009Q2</c:v>
                </c:pt>
                <c:pt idx="100">
                  <c:v>2009Q3</c:v>
                </c:pt>
                <c:pt idx="101">
                  <c:v>2009Q4</c:v>
                </c:pt>
                <c:pt idx="102">
                  <c:v>2010Q1</c:v>
                </c:pt>
                <c:pt idx="103">
                  <c:v>2010Q2</c:v>
                </c:pt>
                <c:pt idx="104">
                  <c:v>2010Q3</c:v>
                </c:pt>
                <c:pt idx="105">
                  <c:v>2010Q4</c:v>
                </c:pt>
                <c:pt idx="106">
                  <c:v>2011Q1</c:v>
                </c:pt>
                <c:pt idx="107">
                  <c:v>2011Q2</c:v>
                </c:pt>
                <c:pt idx="108">
                  <c:v>2011Q3</c:v>
                </c:pt>
                <c:pt idx="109">
                  <c:v>2011Q4</c:v>
                </c:pt>
                <c:pt idx="110">
                  <c:v>2012Q1</c:v>
                </c:pt>
                <c:pt idx="111">
                  <c:v>2012Q2</c:v>
                </c:pt>
                <c:pt idx="112">
                  <c:v>2012Q3</c:v>
                </c:pt>
                <c:pt idx="113">
                  <c:v>2012Q4</c:v>
                </c:pt>
                <c:pt idx="114">
                  <c:v>2013Q1</c:v>
                </c:pt>
                <c:pt idx="115">
                  <c:v>2013Q2</c:v>
                </c:pt>
                <c:pt idx="116">
                  <c:v>2013Q3</c:v>
                </c:pt>
                <c:pt idx="117">
                  <c:v>2013Q4</c:v>
                </c:pt>
                <c:pt idx="118">
                  <c:v>2014Q1</c:v>
                </c:pt>
                <c:pt idx="119">
                  <c:v>2014Q2</c:v>
                </c:pt>
                <c:pt idx="120">
                  <c:v>2014Q3</c:v>
                </c:pt>
                <c:pt idx="121">
                  <c:v>2014Q4</c:v>
                </c:pt>
                <c:pt idx="122">
                  <c:v>2015Q1</c:v>
                </c:pt>
                <c:pt idx="123">
                  <c:v>2015Q2</c:v>
                </c:pt>
                <c:pt idx="124">
                  <c:v>2015Q3</c:v>
                </c:pt>
                <c:pt idx="125">
                  <c:v>2015Q4</c:v>
                </c:pt>
                <c:pt idx="126">
                  <c:v>2016Q1</c:v>
                </c:pt>
                <c:pt idx="127">
                  <c:v>2016Q2</c:v>
                </c:pt>
                <c:pt idx="128">
                  <c:v>2016Q3</c:v>
                </c:pt>
                <c:pt idx="129">
                  <c:v>2016Q4</c:v>
                </c:pt>
                <c:pt idx="130">
                  <c:v>2017Q1</c:v>
                </c:pt>
                <c:pt idx="131">
                  <c:v>2017Q2</c:v>
                </c:pt>
                <c:pt idx="132">
                  <c:v>2017Q3</c:v>
                </c:pt>
                <c:pt idx="133">
                  <c:v>2017Q4</c:v>
                </c:pt>
                <c:pt idx="134">
                  <c:v>2018Q1</c:v>
                </c:pt>
                <c:pt idx="135">
                  <c:v>2018Q2</c:v>
                </c:pt>
                <c:pt idx="136">
                  <c:v>2018Q3</c:v>
                </c:pt>
                <c:pt idx="137">
                  <c:v>2018Q4</c:v>
                </c:pt>
                <c:pt idx="138">
                  <c:v>2019Q1</c:v>
                </c:pt>
                <c:pt idx="139">
                  <c:v>2019Q2</c:v>
                </c:pt>
                <c:pt idx="140">
                  <c:v>2019Q3</c:v>
                </c:pt>
                <c:pt idx="141">
                  <c:v>2019Q4</c:v>
                </c:pt>
                <c:pt idx="142">
                  <c:v>2020Q1</c:v>
                </c:pt>
                <c:pt idx="143">
                  <c:v>2020Q2</c:v>
                </c:pt>
                <c:pt idx="144">
                  <c:v>2020Q3</c:v>
                </c:pt>
                <c:pt idx="145">
                  <c:v>2020Q4</c:v>
                </c:pt>
                <c:pt idx="146">
                  <c:v>2021Q1</c:v>
                </c:pt>
                <c:pt idx="147">
                  <c:v>2021Q2</c:v>
                </c:pt>
                <c:pt idx="148">
                  <c:v>2021Q3</c:v>
                </c:pt>
                <c:pt idx="149">
                  <c:v>2021Q4</c:v>
                </c:pt>
                <c:pt idx="150">
                  <c:v>2022Q1</c:v>
                </c:pt>
                <c:pt idx="151">
                  <c:v>2022Q2</c:v>
                </c:pt>
                <c:pt idx="152">
                  <c:v>2022Q3</c:v>
                </c:pt>
                <c:pt idx="153">
                  <c:v>2022Q4</c:v>
                </c:pt>
                <c:pt idx="154">
                  <c:v>2023Q1</c:v>
                </c:pt>
                <c:pt idx="155">
                  <c:v>2023Q2</c:v>
                </c:pt>
                <c:pt idx="156">
                  <c:v>2023Q3</c:v>
                </c:pt>
                <c:pt idx="157">
                  <c:v>2023Q4</c:v>
                </c:pt>
                <c:pt idx="158">
                  <c:v>2024Q1</c:v>
                </c:pt>
                <c:pt idx="159">
                  <c:v>2024Q2</c:v>
                </c:pt>
                <c:pt idx="160">
                  <c:v>2024Q3</c:v>
                </c:pt>
                <c:pt idx="161">
                  <c:v>2024Q4</c:v>
                </c:pt>
                <c:pt idx="162">
                  <c:v>2025Q1</c:v>
                </c:pt>
                <c:pt idx="163">
                  <c:v>2025Q2</c:v>
                </c:pt>
                <c:pt idx="164">
                  <c:v>2025Q3</c:v>
                </c:pt>
                <c:pt idx="165">
                  <c:v>2025Q4</c:v>
                </c:pt>
              </c:strCache>
            </c:strRef>
          </c:cat>
          <c:val>
            <c:numRef>
              <c:f>PIB!$L$11:$L$176</c:f>
              <c:numCache>
                <c:formatCode>General</c:formatCode>
                <c:ptCount val="166"/>
                <c:pt idx="0">
                  <c:v>101.18711536966028</c:v>
                </c:pt>
                <c:pt idx="1">
                  <c:v>101.37994277089624</c:v>
                </c:pt>
                <c:pt idx="2">
                  <c:v>101.54164804182564</c:v>
                </c:pt>
                <c:pt idx="3">
                  <c:v>101.66964120210456</c:v>
                </c:pt>
                <c:pt idx="4">
                  <c:v>101.76192175252763</c:v>
                </c:pt>
                <c:pt idx="5">
                  <c:v>101.81681547338006</c:v>
                </c:pt>
                <c:pt idx="6">
                  <c:v>101.83377075753708</c:v>
                </c:pt>
                <c:pt idx="7">
                  <c:v>101.81319771280806</c:v>
                </c:pt>
                <c:pt idx="8">
                  <c:v>101.75646571583373</c:v>
                </c:pt>
                <c:pt idx="9">
                  <c:v>101.66548881632693</c:v>
                </c:pt>
                <c:pt idx="10">
                  <c:v>101.54277988842115</c:v>
                </c:pt>
                <c:pt idx="11">
                  <c:v>101.39082648502912</c:v>
                </c:pt>
                <c:pt idx="12">
                  <c:v>101.21260179233637</c:v>
                </c:pt>
                <c:pt idx="13">
                  <c:v>101.01226600281321</c:v>
                </c:pt>
                <c:pt idx="14">
                  <c:v>100.79351337335052</c:v>
                </c:pt>
                <c:pt idx="15">
                  <c:v>100.55995434368918</c:v>
                </c:pt>
                <c:pt idx="16">
                  <c:v>100.31611317611058</c:v>
                </c:pt>
                <c:pt idx="17">
                  <c:v>100.06722426140524</c:v>
                </c:pt>
                <c:pt idx="18">
                  <c:v>99.818011067049795</c:v>
                </c:pt>
                <c:pt idx="19">
                  <c:v>99.570724728149202</c:v>
                </c:pt>
                <c:pt idx="20">
                  <c:v>99.326602348527999</c:v>
                </c:pt>
                <c:pt idx="21">
                  <c:v>99.088974561745729</c:v>
                </c:pt>
                <c:pt idx="22">
                  <c:v>98.861421688632987</c:v>
                </c:pt>
                <c:pt idx="23">
                  <c:v>98.647209847584591</c:v>
                </c:pt>
                <c:pt idx="24">
                  <c:v>98.449328092512772</c:v>
                </c:pt>
                <c:pt idx="25">
                  <c:v>98.270626633303635</c:v>
                </c:pt>
                <c:pt idx="26">
                  <c:v>98.1144047891719</c:v>
                </c:pt>
                <c:pt idx="27">
                  <c:v>97.981215919147573</c:v>
                </c:pt>
                <c:pt idx="28">
                  <c:v>97.873821841456973</c:v>
                </c:pt>
                <c:pt idx="29">
                  <c:v>97.79508258224422</c:v>
                </c:pt>
                <c:pt idx="30">
                  <c:v>97.746842894897213</c:v>
                </c:pt>
                <c:pt idx="31">
                  <c:v>97.729175977268014</c:v>
                </c:pt>
                <c:pt idx="32">
                  <c:v>97.741829278600861</c:v>
                </c:pt>
                <c:pt idx="33">
                  <c:v>97.784072530357562</c:v>
                </c:pt>
                <c:pt idx="34">
                  <c:v>97.854270207089215</c:v>
                </c:pt>
                <c:pt idx="35">
                  <c:v>97.950118675326621</c:v>
                </c:pt>
                <c:pt idx="36">
                  <c:v>98.06878562436961</c:v>
                </c:pt>
                <c:pt idx="37">
                  <c:v>98.207046218639334</c:v>
                </c:pt>
                <c:pt idx="38">
                  <c:v>98.361304646563667</c:v>
                </c:pt>
                <c:pt idx="39">
                  <c:v>98.527590920885345</c:v>
                </c:pt>
                <c:pt idx="40">
                  <c:v>98.701373915623904</c:v>
                </c:pt>
                <c:pt idx="41">
                  <c:v>98.878021196646003</c:v>
                </c:pt>
                <c:pt idx="42">
                  <c:v>99.053928923236811</c:v>
                </c:pt>
                <c:pt idx="43">
                  <c:v>99.227551689712755</c:v>
                </c:pt>
                <c:pt idx="44">
                  <c:v>99.398388173267705</c:v>
                </c:pt>
                <c:pt idx="45">
                  <c:v>99.565389483434103</c:v>
                </c:pt>
                <c:pt idx="46">
                  <c:v>99.726339275793919</c:v>
                </c:pt>
                <c:pt idx="47">
                  <c:v>99.878536108994851</c:v>
                </c:pt>
                <c:pt idx="48">
                  <c:v>100.0190556279193</c:v>
                </c:pt>
                <c:pt idx="49">
                  <c:v>100.14512584205065</c:v>
                </c:pt>
                <c:pt idx="50">
                  <c:v>100.25598858396729</c:v>
                </c:pt>
                <c:pt idx="51">
                  <c:v>100.35102913374526</c:v>
                </c:pt>
                <c:pt idx="52">
                  <c:v>100.43073005233971</c:v>
                </c:pt>
                <c:pt idx="53">
                  <c:v>100.49604984036336</c:v>
                </c:pt>
                <c:pt idx="54">
                  <c:v>100.54839489584968</c:v>
                </c:pt>
                <c:pt idx="55">
                  <c:v>100.58990943708012</c:v>
                </c:pt>
                <c:pt idx="56">
                  <c:v>100.6232065227276</c:v>
                </c:pt>
                <c:pt idx="57">
                  <c:v>100.65151201206824</c:v>
                </c:pt>
                <c:pt idx="58">
                  <c:v>100.67802441035229</c:v>
                </c:pt>
                <c:pt idx="59">
                  <c:v>100.70541485453273</c:v>
                </c:pt>
                <c:pt idx="60">
                  <c:v>100.7365565005329</c:v>
                </c:pt>
                <c:pt idx="61">
                  <c:v>100.77436660203642</c:v>
                </c:pt>
                <c:pt idx="62">
                  <c:v>100.82108300793951</c:v>
                </c:pt>
                <c:pt idx="63">
                  <c:v>100.87821377667696</c:v>
                </c:pt>
                <c:pt idx="64">
                  <c:v>100.94714249977581</c:v>
                </c:pt>
                <c:pt idx="65">
                  <c:v>101.02890516347969</c:v>
                </c:pt>
                <c:pt idx="66">
                  <c:v>101.12447061132252</c:v>
                </c:pt>
                <c:pt idx="67">
                  <c:v>101.23509081026525</c:v>
                </c:pt>
                <c:pt idx="68">
                  <c:v>101.3622749609883</c:v>
                </c:pt>
                <c:pt idx="69">
                  <c:v>101.50715454593184</c:v>
                </c:pt>
                <c:pt idx="70">
                  <c:v>101.67010773393066</c:v>
                </c:pt>
                <c:pt idx="71">
                  <c:v>101.8505088061703</c:v>
                </c:pt>
                <c:pt idx="72">
                  <c:v>102.04831653917816</c:v>
                </c:pt>
                <c:pt idx="73">
                  <c:v>102.26379233560804</c:v>
                </c:pt>
                <c:pt idx="74">
                  <c:v>102.49758159296016</c:v>
                </c:pt>
                <c:pt idx="75">
                  <c:v>102.75067871898219</c:v>
                </c:pt>
                <c:pt idx="76">
                  <c:v>103.02358426875354</c:v>
                </c:pt>
                <c:pt idx="77">
                  <c:v>103.31589084486865</c:v>
                </c:pt>
                <c:pt idx="78">
                  <c:v>103.62671190244117</c:v>
                </c:pt>
                <c:pt idx="79">
                  <c:v>103.95423681872545</c:v>
                </c:pt>
                <c:pt idx="80">
                  <c:v>104.29656399394132</c:v>
                </c:pt>
                <c:pt idx="81">
                  <c:v>104.6522114399384</c:v>
                </c:pt>
                <c:pt idx="82">
                  <c:v>105.01932947712027</c:v>
                </c:pt>
                <c:pt idx="83">
                  <c:v>105.39521369762585</c:v>
                </c:pt>
                <c:pt idx="84">
                  <c:v>105.77684351830069</c:v>
                </c:pt>
                <c:pt idx="85">
                  <c:v>106.16117302991618</c:v>
                </c:pt>
                <c:pt idx="86">
                  <c:v>106.54456118984645</c:v>
                </c:pt>
                <c:pt idx="87">
                  <c:v>106.92304626642613</c:v>
                </c:pt>
                <c:pt idx="88">
                  <c:v>107.29317896291488</c:v>
                </c:pt>
                <c:pt idx="89">
                  <c:v>107.65170303845922</c:v>
                </c:pt>
                <c:pt idx="90">
                  <c:v>107.99526988414121</c:v>
                </c:pt>
                <c:pt idx="91">
                  <c:v>108.32053483462781</c:v>
                </c:pt>
                <c:pt idx="92">
                  <c:v>108.62508170621498</c:v>
                </c:pt>
                <c:pt idx="93">
                  <c:v>108.90755582057525</c:v>
                </c:pt>
                <c:pt idx="94">
                  <c:v>109.16703392229195</c:v>
                </c:pt>
                <c:pt idx="95">
                  <c:v>109.40261672472134</c:v>
                </c:pt>
                <c:pt idx="96">
                  <c:v>109.61365783543076</c:v>
                </c:pt>
                <c:pt idx="97">
                  <c:v>109.80024918025985</c:v>
                </c:pt>
                <c:pt idx="98">
                  <c:v>109.96328921760178</c:v>
                </c:pt>
                <c:pt idx="99">
                  <c:v>110.10194477050723</c:v>
                </c:pt>
                <c:pt idx="100">
                  <c:v>110.21474591224896</c:v>
                </c:pt>
                <c:pt idx="101">
                  <c:v>110.30033633603797</c:v>
                </c:pt>
                <c:pt idx="102">
                  <c:v>110.35749240683201</c:v>
                </c:pt>
                <c:pt idx="103">
                  <c:v>110.38512312534472</c:v>
                </c:pt>
                <c:pt idx="104">
                  <c:v>110.38267557887873</c:v>
                </c:pt>
                <c:pt idx="105">
                  <c:v>110.34991427142246</c:v>
                </c:pt>
                <c:pt idx="106">
                  <c:v>110.28673874514907</c:v>
                </c:pt>
                <c:pt idx="107">
                  <c:v>110.1933027349056</c:v>
                </c:pt>
                <c:pt idx="108">
                  <c:v>110.07099985313174</c:v>
                </c:pt>
                <c:pt idx="109">
                  <c:v>109.92243169106544</c:v>
                </c:pt>
                <c:pt idx="110">
                  <c:v>109.75080005510512</c:v>
                </c:pt>
                <c:pt idx="111">
                  <c:v>109.56005009192242</c:v>
                </c:pt>
                <c:pt idx="112">
                  <c:v>109.35384379744919</c:v>
                </c:pt>
                <c:pt idx="113">
                  <c:v>109.13589491539256</c:v>
                </c:pt>
                <c:pt idx="114">
                  <c:v>108.91030923624785</c:v>
                </c:pt>
                <c:pt idx="115">
                  <c:v>108.68118008395884</c:v>
                </c:pt>
                <c:pt idx="116">
                  <c:v>108.45298129641709</c:v>
                </c:pt>
                <c:pt idx="117">
                  <c:v>108.23087968508543</c:v>
                </c:pt>
                <c:pt idx="118">
                  <c:v>108.02025003798117</c:v>
                </c:pt>
                <c:pt idx="119">
                  <c:v>107.826045108836</c:v>
                </c:pt>
                <c:pt idx="120">
                  <c:v>107.65344947998747</c:v>
                </c:pt>
                <c:pt idx="121">
                  <c:v>107.5068740534298</c:v>
                </c:pt>
                <c:pt idx="122">
                  <c:v>107.38983685240984</c:v>
                </c:pt>
                <c:pt idx="123">
                  <c:v>107.30537628813525</c:v>
                </c:pt>
                <c:pt idx="124">
                  <c:v>107.25646093374974</c:v>
                </c:pt>
                <c:pt idx="125">
                  <c:v>107.24513680192366</c:v>
                </c:pt>
                <c:pt idx="126">
                  <c:v>107.27217355916838</c:v>
                </c:pt>
                <c:pt idx="127">
                  <c:v>107.33666536030601</c:v>
                </c:pt>
                <c:pt idx="128">
                  <c:v>107.43633164955983</c:v>
                </c:pt>
                <c:pt idx="129">
                  <c:v>107.56781252425256</c:v>
                </c:pt>
                <c:pt idx="130">
                  <c:v>107.72645291590419</c:v>
                </c:pt>
                <c:pt idx="131">
                  <c:v>107.90673837263915</c:v>
                </c:pt>
                <c:pt idx="132">
                  <c:v>108.10323956641128</c:v>
                </c:pt>
                <c:pt idx="133">
                  <c:v>108.31083711707761</c:v>
                </c:pt>
                <c:pt idx="134">
                  <c:v>108.5247579319133</c:v>
                </c:pt>
                <c:pt idx="135">
                  <c:v>108.74049816417093</c:v>
                </c:pt>
                <c:pt idx="136">
                  <c:v>108.95411491632206</c:v>
                </c:pt>
                <c:pt idx="137">
                  <c:v>109.16151324772321</c:v>
                </c:pt>
                <c:pt idx="138">
                  <c:v>109.35910513518685</c:v>
                </c:pt>
                <c:pt idx="139">
                  <c:v>109.54365049210048</c:v>
                </c:pt>
                <c:pt idx="140">
                  <c:v>109.7128686235866</c:v>
                </c:pt>
                <c:pt idx="141">
                  <c:v>109.86505871331984</c:v>
                </c:pt>
                <c:pt idx="142">
                  <c:v>109.99892186379374</c:v>
                </c:pt>
                <c:pt idx="143">
                  <c:v>110.11373304767702</c:v>
                </c:pt>
                <c:pt idx="144">
                  <c:v>110.20771390694154</c:v>
                </c:pt>
                <c:pt idx="145">
                  <c:v>110.27896233740205</c:v>
                </c:pt>
                <c:pt idx="146">
                  <c:v>110.32843443789973</c:v>
                </c:pt>
                <c:pt idx="147">
                  <c:v>110.35907071231956</c:v>
                </c:pt>
                <c:pt idx="148">
                  <c:v>110.3760436217686</c:v>
                </c:pt>
                <c:pt idx="149">
                  <c:v>110.38559841983144</c:v>
                </c:pt>
                <c:pt idx="150">
                  <c:v>110.39334044895888</c:v>
                </c:pt>
                <c:pt idx="151">
                  <c:v>110.40358386969046</c:v>
                </c:pt>
                <c:pt idx="152">
                  <c:v>110.4192806801386</c:v>
                </c:pt>
                <c:pt idx="153">
                  <c:v>110.44187857517525</c:v>
                </c:pt>
                <c:pt idx="154">
                  <c:v>110.47159931907125</c:v>
                </c:pt>
                <c:pt idx="155">
                  <c:v>110.50757970694416</c:v>
                </c:pt>
                <c:pt idx="156">
                  <c:v>110.54926595558179</c:v>
                </c:pt>
                <c:pt idx="157">
                  <c:v>110.59643070996773</c:v>
                </c:pt>
                <c:pt idx="158">
                  <c:v>110.64896101540052</c:v>
                </c:pt>
                <c:pt idx="159">
                  <c:v>110.70625904332894</c:v>
                </c:pt>
                <c:pt idx="160">
                  <c:v>110.76740124094688</c:v>
                </c:pt>
                <c:pt idx="161">
                  <c:v>110.83169630209204</c:v>
                </c:pt>
                <c:pt idx="162">
                  <c:v>110.89849137578057</c:v>
                </c:pt>
                <c:pt idx="163">
                  <c:v>110.96687239486891</c:v>
                </c:pt>
                <c:pt idx="164">
                  <c:v>111.03655593935524</c:v>
                </c:pt>
                <c:pt idx="165">
                  <c:v>111.10705210573801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33-4F6F-9017-27A9DFB61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695744"/>
        <c:axId val="151697280"/>
      </c:lineChart>
      <c:catAx>
        <c:axId val="15169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1697280"/>
        <c:crosses val="autoZero"/>
        <c:auto val="1"/>
        <c:lblAlgn val="ctr"/>
        <c:lblOffset val="100"/>
        <c:noMultiLvlLbl val="0"/>
      </c:catAx>
      <c:valAx>
        <c:axId val="151697280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1695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</a:t>
            </a:r>
            <a:r>
              <a:rPr lang="pt-BR" baseline="0"/>
              <a:t> 2 - PRODUTIVIDADE DO CAPITAL E DO TRABALHO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PIB!$W$2</c:f>
              <c:strCache>
                <c:ptCount val="1"/>
                <c:pt idx="0">
                  <c:v>K/L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PIB!$A$56:$A$176</c:f>
              <c:strCache>
                <c:ptCount val="121"/>
                <c:pt idx="0">
                  <c:v>1995Q4</c:v>
                </c:pt>
                <c:pt idx="1">
                  <c:v>1996Q1</c:v>
                </c:pt>
                <c:pt idx="2">
                  <c:v>1996Q2</c:v>
                </c:pt>
                <c:pt idx="3">
                  <c:v>1996Q3</c:v>
                </c:pt>
                <c:pt idx="4">
                  <c:v>1996Q4</c:v>
                </c:pt>
                <c:pt idx="5">
                  <c:v>1997Q1</c:v>
                </c:pt>
                <c:pt idx="6">
                  <c:v>1997Q2</c:v>
                </c:pt>
                <c:pt idx="7">
                  <c:v>1997Q3</c:v>
                </c:pt>
                <c:pt idx="8">
                  <c:v>1997Q4</c:v>
                </c:pt>
                <c:pt idx="9">
                  <c:v>1998Q1</c:v>
                </c:pt>
                <c:pt idx="10">
                  <c:v>1998Q2</c:v>
                </c:pt>
                <c:pt idx="11">
                  <c:v>1998Q3</c:v>
                </c:pt>
                <c:pt idx="12">
                  <c:v>1998Q4</c:v>
                </c:pt>
                <c:pt idx="13">
                  <c:v>1999Q1</c:v>
                </c:pt>
                <c:pt idx="14">
                  <c:v>1999Q2</c:v>
                </c:pt>
                <c:pt idx="15">
                  <c:v>1999Q3</c:v>
                </c:pt>
                <c:pt idx="16">
                  <c:v>1999Q4</c:v>
                </c:pt>
                <c:pt idx="17">
                  <c:v>2000Q1</c:v>
                </c:pt>
                <c:pt idx="18">
                  <c:v>2000Q2</c:v>
                </c:pt>
                <c:pt idx="19">
                  <c:v>2000Q3</c:v>
                </c:pt>
                <c:pt idx="20">
                  <c:v>2000Q4</c:v>
                </c:pt>
                <c:pt idx="21">
                  <c:v>2001Q1</c:v>
                </c:pt>
                <c:pt idx="22">
                  <c:v>2001Q2</c:v>
                </c:pt>
                <c:pt idx="23">
                  <c:v>2001Q3</c:v>
                </c:pt>
                <c:pt idx="24">
                  <c:v>2001Q4</c:v>
                </c:pt>
                <c:pt idx="25">
                  <c:v>2002Q1</c:v>
                </c:pt>
                <c:pt idx="26">
                  <c:v>2002Q2</c:v>
                </c:pt>
                <c:pt idx="27">
                  <c:v>2002Q3</c:v>
                </c:pt>
                <c:pt idx="28">
                  <c:v>2002Q4</c:v>
                </c:pt>
                <c:pt idx="29">
                  <c:v>2003Q1</c:v>
                </c:pt>
                <c:pt idx="30">
                  <c:v>2003Q2</c:v>
                </c:pt>
                <c:pt idx="31">
                  <c:v>2003Q3</c:v>
                </c:pt>
                <c:pt idx="32">
                  <c:v>2003Q4</c:v>
                </c:pt>
                <c:pt idx="33">
                  <c:v>2004Q1</c:v>
                </c:pt>
                <c:pt idx="34">
                  <c:v>2004Q2</c:v>
                </c:pt>
                <c:pt idx="35">
                  <c:v>2004Q3</c:v>
                </c:pt>
                <c:pt idx="36">
                  <c:v>2004Q4</c:v>
                </c:pt>
                <c:pt idx="37">
                  <c:v>2005Q1</c:v>
                </c:pt>
                <c:pt idx="38">
                  <c:v>2005Q2</c:v>
                </c:pt>
                <c:pt idx="39">
                  <c:v>2005Q3</c:v>
                </c:pt>
                <c:pt idx="40">
                  <c:v>2005Q4</c:v>
                </c:pt>
                <c:pt idx="41">
                  <c:v>2006Q1</c:v>
                </c:pt>
                <c:pt idx="42">
                  <c:v>2006Q2</c:v>
                </c:pt>
                <c:pt idx="43">
                  <c:v>2006Q3</c:v>
                </c:pt>
                <c:pt idx="44">
                  <c:v>2006Q4</c:v>
                </c:pt>
                <c:pt idx="45">
                  <c:v>2007Q1</c:v>
                </c:pt>
                <c:pt idx="46">
                  <c:v>2007Q2</c:v>
                </c:pt>
                <c:pt idx="47">
                  <c:v>2007Q3</c:v>
                </c:pt>
                <c:pt idx="48">
                  <c:v>2007Q4</c:v>
                </c:pt>
                <c:pt idx="49">
                  <c:v>2008Q1</c:v>
                </c:pt>
                <c:pt idx="50">
                  <c:v>2008Q2</c:v>
                </c:pt>
                <c:pt idx="51">
                  <c:v>2008Q3</c:v>
                </c:pt>
                <c:pt idx="52">
                  <c:v>2008Q4</c:v>
                </c:pt>
                <c:pt idx="53">
                  <c:v>2009Q1</c:v>
                </c:pt>
                <c:pt idx="54">
                  <c:v>2009Q2</c:v>
                </c:pt>
                <c:pt idx="55">
                  <c:v>2009Q3</c:v>
                </c:pt>
                <c:pt idx="56">
                  <c:v>2009Q4</c:v>
                </c:pt>
                <c:pt idx="57">
                  <c:v>2010Q1</c:v>
                </c:pt>
                <c:pt idx="58">
                  <c:v>2010Q2</c:v>
                </c:pt>
                <c:pt idx="59">
                  <c:v>2010Q3</c:v>
                </c:pt>
                <c:pt idx="60">
                  <c:v>2010Q4</c:v>
                </c:pt>
                <c:pt idx="61">
                  <c:v>2011Q1</c:v>
                </c:pt>
                <c:pt idx="62">
                  <c:v>2011Q2</c:v>
                </c:pt>
                <c:pt idx="63">
                  <c:v>2011Q3</c:v>
                </c:pt>
                <c:pt idx="64">
                  <c:v>2011Q4</c:v>
                </c:pt>
                <c:pt idx="65">
                  <c:v>2012Q1</c:v>
                </c:pt>
                <c:pt idx="66">
                  <c:v>2012Q2</c:v>
                </c:pt>
                <c:pt idx="67">
                  <c:v>2012Q3</c:v>
                </c:pt>
                <c:pt idx="68">
                  <c:v>2012Q4</c:v>
                </c:pt>
                <c:pt idx="69">
                  <c:v>2013Q1</c:v>
                </c:pt>
                <c:pt idx="70">
                  <c:v>2013Q2</c:v>
                </c:pt>
                <c:pt idx="71">
                  <c:v>2013Q3</c:v>
                </c:pt>
                <c:pt idx="72">
                  <c:v>2013Q4</c:v>
                </c:pt>
                <c:pt idx="73">
                  <c:v>2014Q1</c:v>
                </c:pt>
                <c:pt idx="74">
                  <c:v>2014Q2</c:v>
                </c:pt>
                <c:pt idx="75">
                  <c:v>2014Q3</c:v>
                </c:pt>
                <c:pt idx="76">
                  <c:v>2014Q4</c:v>
                </c:pt>
                <c:pt idx="77">
                  <c:v>2015Q1</c:v>
                </c:pt>
                <c:pt idx="78">
                  <c:v>2015Q2</c:v>
                </c:pt>
                <c:pt idx="79">
                  <c:v>2015Q3</c:v>
                </c:pt>
                <c:pt idx="80">
                  <c:v>2015Q4</c:v>
                </c:pt>
                <c:pt idx="81">
                  <c:v>2016Q1</c:v>
                </c:pt>
                <c:pt idx="82">
                  <c:v>2016Q2</c:v>
                </c:pt>
                <c:pt idx="83">
                  <c:v>2016Q3</c:v>
                </c:pt>
                <c:pt idx="84">
                  <c:v>2016Q4</c:v>
                </c:pt>
                <c:pt idx="85">
                  <c:v>2017Q1</c:v>
                </c:pt>
                <c:pt idx="86">
                  <c:v>2017Q2</c:v>
                </c:pt>
                <c:pt idx="87">
                  <c:v>2017Q3</c:v>
                </c:pt>
                <c:pt idx="88">
                  <c:v>2017Q4</c:v>
                </c:pt>
                <c:pt idx="89">
                  <c:v>2018Q1</c:v>
                </c:pt>
                <c:pt idx="90">
                  <c:v>2018Q2</c:v>
                </c:pt>
                <c:pt idx="91">
                  <c:v>2018Q3</c:v>
                </c:pt>
                <c:pt idx="92">
                  <c:v>2018Q4</c:v>
                </c:pt>
                <c:pt idx="93">
                  <c:v>2019Q1</c:v>
                </c:pt>
                <c:pt idx="94">
                  <c:v>2019Q2</c:v>
                </c:pt>
                <c:pt idx="95">
                  <c:v>2019Q3</c:v>
                </c:pt>
                <c:pt idx="96">
                  <c:v>2019Q4</c:v>
                </c:pt>
                <c:pt idx="97">
                  <c:v>2020Q1</c:v>
                </c:pt>
                <c:pt idx="98">
                  <c:v>2020Q2</c:v>
                </c:pt>
                <c:pt idx="99">
                  <c:v>2020Q3</c:v>
                </c:pt>
                <c:pt idx="100">
                  <c:v>2020Q4</c:v>
                </c:pt>
                <c:pt idx="101">
                  <c:v>2021Q1</c:v>
                </c:pt>
                <c:pt idx="102">
                  <c:v>2021Q2</c:v>
                </c:pt>
                <c:pt idx="103">
                  <c:v>2021Q3</c:v>
                </c:pt>
                <c:pt idx="104">
                  <c:v>2021Q4</c:v>
                </c:pt>
                <c:pt idx="105">
                  <c:v>2022Q1</c:v>
                </c:pt>
                <c:pt idx="106">
                  <c:v>2022Q2</c:v>
                </c:pt>
                <c:pt idx="107">
                  <c:v>2022Q3</c:v>
                </c:pt>
                <c:pt idx="108">
                  <c:v>2022Q4</c:v>
                </c:pt>
                <c:pt idx="109">
                  <c:v>2023Q1</c:v>
                </c:pt>
                <c:pt idx="110">
                  <c:v>2023Q2</c:v>
                </c:pt>
                <c:pt idx="111">
                  <c:v>2023Q3</c:v>
                </c:pt>
                <c:pt idx="112">
                  <c:v>2023Q4</c:v>
                </c:pt>
                <c:pt idx="113">
                  <c:v>2024Q1</c:v>
                </c:pt>
                <c:pt idx="114">
                  <c:v>2024Q2</c:v>
                </c:pt>
                <c:pt idx="115">
                  <c:v>2024Q3</c:v>
                </c:pt>
                <c:pt idx="116">
                  <c:v>2024Q4</c:v>
                </c:pt>
                <c:pt idx="117">
                  <c:v>2025Q1</c:v>
                </c:pt>
                <c:pt idx="118">
                  <c:v>2025Q2</c:v>
                </c:pt>
                <c:pt idx="119">
                  <c:v>2025Q3</c:v>
                </c:pt>
                <c:pt idx="120">
                  <c:v>2025Q4</c:v>
                </c:pt>
              </c:strCache>
            </c:strRef>
          </c:cat>
          <c:val>
            <c:numRef>
              <c:f>PIB!$W$56:$W$176</c:f>
              <c:numCache>
                <c:formatCode>General</c:formatCode>
                <c:ptCount val="121"/>
                <c:pt idx="0">
                  <c:v>0.92747913028490869</c:v>
                </c:pt>
                <c:pt idx="1">
                  <c:v>0.95362726795012809</c:v>
                </c:pt>
                <c:pt idx="2">
                  <c:v>0.95790365374228781</c:v>
                </c:pt>
                <c:pt idx="3">
                  <c:v>0.96854875060063439</c:v>
                </c:pt>
                <c:pt idx="4">
                  <c:v>0.98442117215044933</c:v>
                </c:pt>
                <c:pt idx="5">
                  <c:v>1.0095411871596693</c:v>
                </c:pt>
                <c:pt idx="6">
                  <c:v>1.0107662699753373</c:v>
                </c:pt>
                <c:pt idx="7">
                  <c:v>1.0096898588176506</c:v>
                </c:pt>
                <c:pt idx="8">
                  <c:v>0.99809748422831435</c:v>
                </c:pt>
                <c:pt idx="9">
                  <c:v>1.0058700671280862</c:v>
                </c:pt>
                <c:pt idx="10">
                  <c:v>1.0070010807576117</c:v>
                </c:pt>
                <c:pt idx="11">
                  <c:v>1.0111470911541849</c:v>
                </c:pt>
                <c:pt idx="12">
                  <c:v>0.9918606594455861</c:v>
                </c:pt>
                <c:pt idx="13">
                  <c:v>0.99717050188966894</c:v>
                </c:pt>
                <c:pt idx="14">
                  <c:v>0.97698585064337184</c:v>
                </c:pt>
                <c:pt idx="15">
                  <c:v>0.97589258714629368</c:v>
                </c:pt>
                <c:pt idx="16">
                  <c:v>0.96801988533914962</c:v>
                </c:pt>
                <c:pt idx="17">
                  <c:v>0.97879912841958461</c:v>
                </c:pt>
                <c:pt idx="18">
                  <c:v>0.96633523362642715</c:v>
                </c:pt>
                <c:pt idx="19">
                  <c:v>0.96497057338642511</c:v>
                </c:pt>
                <c:pt idx="20">
                  <c:v>0.95770202864411957</c:v>
                </c:pt>
                <c:pt idx="21">
                  <c:v>0.95652973227663629</c:v>
                </c:pt>
                <c:pt idx="22">
                  <c:v>0.93666432620506079</c:v>
                </c:pt>
                <c:pt idx="23">
                  <c:v>0.91147239902323807</c:v>
                </c:pt>
                <c:pt idx="24">
                  <c:v>0.90621599799982488</c:v>
                </c:pt>
                <c:pt idx="25">
                  <c:v>0.91017761163609623</c:v>
                </c:pt>
                <c:pt idx="26">
                  <c:v>0.89205665562526715</c:v>
                </c:pt>
                <c:pt idx="27">
                  <c:v>0.87969100453476956</c:v>
                </c:pt>
                <c:pt idx="28">
                  <c:v>0.87394371870197485</c:v>
                </c:pt>
                <c:pt idx="29">
                  <c:v>0.88684179134242025</c:v>
                </c:pt>
                <c:pt idx="30">
                  <c:v>0.88572776639514916</c:v>
                </c:pt>
                <c:pt idx="31">
                  <c:v>0.88029936531783204</c:v>
                </c:pt>
                <c:pt idx="32">
                  <c:v>0.87730723915167941</c:v>
                </c:pt>
                <c:pt idx="33">
                  <c:v>0.88818704072047061</c:v>
                </c:pt>
                <c:pt idx="34">
                  <c:v>0.87819114612446203</c:v>
                </c:pt>
                <c:pt idx="35">
                  <c:v>0.87163537785505585</c:v>
                </c:pt>
                <c:pt idx="36">
                  <c:v>0.86764894495953804</c:v>
                </c:pt>
                <c:pt idx="37">
                  <c:v>0.88366936383706496</c:v>
                </c:pt>
                <c:pt idx="38">
                  <c:v>0.8665375408686643</c:v>
                </c:pt>
                <c:pt idx="39">
                  <c:v>0.85095664329351484</c:v>
                </c:pt>
                <c:pt idx="40">
                  <c:v>0.84269450479122998</c:v>
                </c:pt>
                <c:pt idx="41">
                  <c:v>0.86306348201376182</c:v>
                </c:pt>
                <c:pt idx="42">
                  <c:v>0.87102986602614374</c:v>
                </c:pt>
                <c:pt idx="43">
                  <c:v>0.86473660146573583</c:v>
                </c:pt>
                <c:pt idx="44">
                  <c:v>0.85845630472998924</c:v>
                </c:pt>
                <c:pt idx="45">
                  <c:v>0.88306592808480033</c:v>
                </c:pt>
                <c:pt idx="46">
                  <c:v>0.89895640417651224</c:v>
                </c:pt>
                <c:pt idx="47">
                  <c:v>0.8947569986959063</c:v>
                </c:pt>
                <c:pt idx="48">
                  <c:v>0.90284627710999876</c:v>
                </c:pt>
                <c:pt idx="49">
                  <c:v>0.92969622821643494</c:v>
                </c:pt>
                <c:pt idx="50">
                  <c:v>0.92694392071351661</c:v>
                </c:pt>
                <c:pt idx="51">
                  <c:v>0.92992800953975141</c:v>
                </c:pt>
                <c:pt idx="52">
                  <c:v>0.90151948923474912</c:v>
                </c:pt>
                <c:pt idx="53">
                  <c:v>0.88304821752495566</c:v>
                </c:pt>
                <c:pt idx="54">
                  <c:v>0.89161704843782208</c:v>
                </c:pt>
                <c:pt idx="55">
                  <c:v>0.89298984965509165</c:v>
                </c:pt>
                <c:pt idx="56">
                  <c:v>0.92826414462403029</c:v>
                </c:pt>
                <c:pt idx="57">
                  <c:v>0.96452509427569388</c:v>
                </c:pt>
                <c:pt idx="58">
                  <c:v>0.99227295216239408</c:v>
                </c:pt>
                <c:pt idx="59">
                  <c:v>1.0025461740782189</c:v>
                </c:pt>
                <c:pt idx="60">
                  <c:v>1.0134024474087193</c:v>
                </c:pt>
                <c:pt idx="61">
                  <c:v>1.0372037589669858</c:v>
                </c:pt>
                <c:pt idx="62">
                  <c:v>1.047595108105539</c:v>
                </c:pt>
                <c:pt idx="63">
                  <c:v>1.0491115418202199</c:v>
                </c:pt>
                <c:pt idx="64">
                  <c:v>1.0544283884353147</c:v>
                </c:pt>
                <c:pt idx="65">
                  <c:v>1.0931365731609504</c:v>
                </c:pt>
                <c:pt idx="66">
                  <c:v>1.0861531428047575</c:v>
                </c:pt>
                <c:pt idx="67">
                  <c:v>1.0970822719362963</c:v>
                </c:pt>
                <c:pt idx="68">
                  <c:v>1.1028149912118212</c:v>
                </c:pt>
                <c:pt idx="69">
                  <c:v>1.1254773905990898</c:v>
                </c:pt>
                <c:pt idx="70">
                  <c:v>1.1359330331567417</c:v>
                </c:pt>
                <c:pt idx="71">
                  <c:v>1.1480116959623594</c:v>
                </c:pt>
                <c:pt idx="72">
                  <c:v>1.150679783592341</c:v>
                </c:pt>
                <c:pt idx="73">
                  <c:v>1.1694889847924501</c:v>
                </c:pt>
                <c:pt idx="74">
                  <c:v>1.1747166830591398</c:v>
                </c:pt>
                <c:pt idx="75">
                  <c:v>1.1564702471632085</c:v>
                </c:pt>
                <c:pt idx="76">
                  <c:v>1.1457724535157228</c:v>
                </c:pt>
                <c:pt idx="77">
                  <c:v>1.1581390983647275</c:v>
                </c:pt>
                <c:pt idx="78">
                  <c:v>1.129155935540832</c:v>
                </c:pt>
                <c:pt idx="79">
                  <c:v>1.1073545151589632</c:v>
                </c:pt>
                <c:pt idx="80">
                  <c:v>1.1004300843262629</c:v>
                </c:pt>
                <c:pt idx="81">
                  <c:v>1.0985353871027943</c:v>
                </c:pt>
                <c:pt idx="82">
                  <c:v>1.095527181940013</c:v>
                </c:pt>
                <c:pt idx="83">
                  <c:v>1.0955508741835869</c:v>
                </c:pt>
                <c:pt idx="84">
                  <c:v>1.0833601661890873</c:v>
                </c:pt>
                <c:pt idx="85">
                  <c:v>1.1074288144810724</c:v>
                </c:pt>
                <c:pt idx="86">
                  <c:v>1.0821240744840877</c:v>
                </c:pt>
                <c:pt idx="87">
                  <c:v>1.0570071491021229</c:v>
                </c:pt>
                <c:pt idx="88">
                  <c:v>1.0467742300276701</c:v>
                </c:pt>
                <c:pt idx="89">
                  <c:v>1.0733324991582214</c:v>
                </c:pt>
                <c:pt idx="90">
                  <c:v>1.06924427572091</c:v>
                </c:pt>
                <c:pt idx="91">
                  <c:v>1.0445818130702249</c:v>
                </c:pt>
                <c:pt idx="92">
                  <c:v>1.0280854577233924</c:v>
                </c:pt>
                <c:pt idx="93">
                  <c:v>1.0325114664319064</c:v>
                </c:pt>
                <c:pt idx="94">
                  <c:v>1.0198805383774465</c:v>
                </c:pt>
                <c:pt idx="95">
                  <c:v>1.0118241569145341</c:v>
                </c:pt>
                <c:pt idx="96">
                  <c:v>0.99902679573710107</c:v>
                </c:pt>
                <c:pt idx="97">
                  <c:v>1.0305956062095472</c:v>
                </c:pt>
                <c:pt idx="98">
                  <c:v>0.85056671917318549</c:v>
                </c:pt>
                <c:pt idx="99">
                  <c:v>1.1370242127369219</c:v>
                </c:pt>
                <c:pt idx="100">
                  <c:v>1.1485143707600163</c:v>
                </c:pt>
                <c:pt idx="101">
                  <c:v>1.1629076381558197</c:v>
                </c:pt>
                <c:pt idx="102">
                  <c:v>1.123666483918659</c:v>
                </c:pt>
                <c:pt idx="103">
                  <c:v>1.0965416084883208</c:v>
                </c:pt>
                <c:pt idx="104">
                  <c:v>1.0796859818944375</c:v>
                </c:pt>
                <c:pt idx="105">
                  <c:v>1.0923911248037914</c:v>
                </c:pt>
                <c:pt idx="106">
                  <c:v>1.070780394760533</c:v>
                </c:pt>
                <c:pt idx="107">
                  <c:v>1.0626912947205831</c:v>
                </c:pt>
                <c:pt idx="108">
                  <c:v>1.0441875322364473</c:v>
                </c:pt>
                <c:pt idx="109">
                  <c:v>1.0651660481280985</c:v>
                </c:pt>
                <c:pt idx="110">
                  <c:v>1.0746580154020369</c:v>
                </c:pt>
                <c:pt idx="111">
                  <c:v>1.0644718926218744</c:v>
                </c:pt>
                <c:pt idx="112">
                  <c:v>1.0653357498856146</c:v>
                </c:pt>
                <c:pt idx="113">
                  <c:v>1.0813712799643094</c:v>
                </c:pt>
                <c:pt idx="114">
                  <c:v>1.0738243173357991</c:v>
                </c:pt>
                <c:pt idx="115">
                  <c:v>1.0736690475419444</c:v>
                </c:pt>
                <c:pt idx="116">
                  <c:v>1.0671619783491617</c:v>
                </c:pt>
                <c:pt idx="117">
                  <c:v>1.0796720309225758</c:v>
                </c:pt>
                <c:pt idx="118">
                  <c:v>1.087066659551122</c:v>
                </c:pt>
                <c:pt idx="119">
                  <c:v>1.0727248657183153</c:v>
                </c:pt>
                <c:pt idx="120">
                  <c:v>1.0622307429042785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0E-4552-A971-08CBDF056AA4}"/>
            </c:ext>
          </c:extLst>
        </c:ser>
        <c:ser>
          <c:idx val="1"/>
          <c:order val="1"/>
          <c:tx>
            <c:strRef>
              <c:f>PIB!$X$2</c:f>
              <c:strCache>
                <c:ptCount val="1"/>
                <c:pt idx="0">
                  <c:v>Y/L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PIB!$A$56:$A$176</c:f>
              <c:strCache>
                <c:ptCount val="121"/>
                <c:pt idx="0">
                  <c:v>1995Q4</c:v>
                </c:pt>
                <c:pt idx="1">
                  <c:v>1996Q1</c:v>
                </c:pt>
                <c:pt idx="2">
                  <c:v>1996Q2</c:v>
                </c:pt>
                <c:pt idx="3">
                  <c:v>1996Q3</c:v>
                </c:pt>
                <c:pt idx="4">
                  <c:v>1996Q4</c:v>
                </c:pt>
                <c:pt idx="5">
                  <c:v>1997Q1</c:v>
                </c:pt>
                <c:pt idx="6">
                  <c:v>1997Q2</c:v>
                </c:pt>
                <c:pt idx="7">
                  <c:v>1997Q3</c:v>
                </c:pt>
                <c:pt idx="8">
                  <c:v>1997Q4</c:v>
                </c:pt>
                <c:pt idx="9">
                  <c:v>1998Q1</c:v>
                </c:pt>
                <c:pt idx="10">
                  <c:v>1998Q2</c:v>
                </c:pt>
                <c:pt idx="11">
                  <c:v>1998Q3</c:v>
                </c:pt>
                <c:pt idx="12">
                  <c:v>1998Q4</c:v>
                </c:pt>
                <c:pt idx="13">
                  <c:v>1999Q1</c:v>
                </c:pt>
                <c:pt idx="14">
                  <c:v>1999Q2</c:v>
                </c:pt>
                <c:pt idx="15">
                  <c:v>1999Q3</c:v>
                </c:pt>
                <c:pt idx="16">
                  <c:v>1999Q4</c:v>
                </c:pt>
                <c:pt idx="17">
                  <c:v>2000Q1</c:v>
                </c:pt>
                <c:pt idx="18">
                  <c:v>2000Q2</c:v>
                </c:pt>
                <c:pt idx="19">
                  <c:v>2000Q3</c:v>
                </c:pt>
                <c:pt idx="20">
                  <c:v>2000Q4</c:v>
                </c:pt>
                <c:pt idx="21">
                  <c:v>2001Q1</c:v>
                </c:pt>
                <c:pt idx="22">
                  <c:v>2001Q2</c:v>
                </c:pt>
                <c:pt idx="23">
                  <c:v>2001Q3</c:v>
                </c:pt>
                <c:pt idx="24">
                  <c:v>2001Q4</c:v>
                </c:pt>
                <c:pt idx="25">
                  <c:v>2002Q1</c:v>
                </c:pt>
                <c:pt idx="26">
                  <c:v>2002Q2</c:v>
                </c:pt>
                <c:pt idx="27">
                  <c:v>2002Q3</c:v>
                </c:pt>
                <c:pt idx="28">
                  <c:v>2002Q4</c:v>
                </c:pt>
                <c:pt idx="29">
                  <c:v>2003Q1</c:v>
                </c:pt>
                <c:pt idx="30">
                  <c:v>2003Q2</c:v>
                </c:pt>
                <c:pt idx="31">
                  <c:v>2003Q3</c:v>
                </c:pt>
                <c:pt idx="32">
                  <c:v>2003Q4</c:v>
                </c:pt>
                <c:pt idx="33">
                  <c:v>2004Q1</c:v>
                </c:pt>
                <c:pt idx="34">
                  <c:v>2004Q2</c:v>
                </c:pt>
                <c:pt idx="35">
                  <c:v>2004Q3</c:v>
                </c:pt>
                <c:pt idx="36">
                  <c:v>2004Q4</c:v>
                </c:pt>
                <c:pt idx="37">
                  <c:v>2005Q1</c:v>
                </c:pt>
                <c:pt idx="38">
                  <c:v>2005Q2</c:v>
                </c:pt>
                <c:pt idx="39">
                  <c:v>2005Q3</c:v>
                </c:pt>
                <c:pt idx="40">
                  <c:v>2005Q4</c:v>
                </c:pt>
                <c:pt idx="41">
                  <c:v>2006Q1</c:v>
                </c:pt>
                <c:pt idx="42">
                  <c:v>2006Q2</c:v>
                </c:pt>
                <c:pt idx="43">
                  <c:v>2006Q3</c:v>
                </c:pt>
                <c:pt idx="44">
                  <c:v>2006Q4</c:v>
                </c:pt>
                <c:pt idx="45">
                  <c:v>2007Q1</c:v>
                </c:pt>
                <c:pt idx="46">
                  <c:v>2007Q2</c:v>
                </c:pt>
                <c:pt idx="47">
                  <c:v>2007Q3</c:v>
                </c:pt>
                <c:pt idx="48">
                  <c:v>2007Q4</c:v>
                </c:pt>
                <c:pt idx="49">
                  <c:v>2008Q1</c:v>
                </c:pt>
                <c:pt idx="50">
                  <c:v>2008Q2</c:v>
                </c:pt>
                <c:pt idx="51">
                  <c:v>2008Q3</c:v>
                </c:pt>
                <c:pt idx="52">
                  <c:v>2008Q4</c:v>
                </c:pt>
                <c:pt idx="53">
                  <c:v>2009Q1</c:v>
                </c:pt>
                <c:pt idx="54">
                  <c:v>2009Q2</c:v>
                </c:pt>
                <c:pt idx="55">
                  <c:v>2009Q3</c:v>
                </c:pt>
                <c:pt idx="56">
                  <c:v>2009Q4</c:v>
                </c:pt>
                <c:pt idx="57">
                  <c:v>2010Q1</c:v>
                </c:pt>
                <c:pt idx="58">
                  <c:v>2010Q2</c:v>
                </c:pt>
                <c:pt idx="59">
                  <c:v>2010Q3</c:v>
                </c:pt>
                <c:pt idx="60">
                  <c:v>2010Q4</c:v>
                </c:pt>
                <c:pt idx="61">
                  <c:v>2011Q1</c:v>
                </c:pt>
                <c:pt idx="62">
                  <c:v>2011Q2</c:v>
                </c:pt>
                <c:pt idx="63">
                  <c:v>2011Q3</c:v>
                </c:pt>
                <c:pt idx="64">
                  <c:v>2011Q4</c:v>
                </c:pt>
                <c:pt idx="65">
                  <c:v>2012Q1</c:v>
                </c:pt>
                <c:pt idx="66">
                  <c:v>2012Q2</c:v>
                </c:pt>
                <c:pt idx="67">
                  <c:v>2012Q3</c:v>
                </c:pt>
                <c:pt idx="68">
                  <c:v>2012Q4</c:v>
                </c:pt>
                <c:pt idx="69">
                  <c:v>2013Q1</c:v>
                </c:pt>
                <c:pt idx="70">
                  <c:v>2013Q2</c:v>
                </c:pt>
                <c:pt idx="71">
                  <c:v>2013Q3</c:v>
                </c:pt>
                <c:pt idx="72">
                  <c:v>2013Q4</c:v>
                </c:pt>
                <c:pt idx="73">
                  <c:v>2014Q1</c:v>
                </c:pt>
                <c:pt idx="74">
                  <c:v>2014Q2</c:v>
                </c:pt>
                <c:pt idx="75">
                  <c:v>2014Q3</c:v>
                </c:pt>
                <c:pt idx="76">
                  <c:v>2014Q4</c:v>
                </c:pt>
                <c:pt idx="77">
                  <c:v>2015Q1</c:v>
                </c:pt>
                <c:pt idx="78">
                  <c:v>2015Q2</c:v>
                </c:pt>
                <c:pt idx="79">
                  <c:v>2015Q3</c:v>
                </c:pt>
                <c:pt idx="80">
                  <c:v>2015Q4</c:v>
                </c:pt>
                <c:pt idx="81">
                  <c:v>2016Q1</c:v>
                </c:pt>
                <c:pt idx="82">
                  <c:v>2016Q2</c:v>
                </c:pt>
                <c:pt idx="83">
                  <c:v>2016Q3</c:v>
                </c:pt>
                <c:pt idx="84">
                  <c:v>2016Q4</c:v>
                </c:pt>
                <c:pt idx="85">
                  <c:v>2017Q1</c:v>
                </c:pt>
                <c:pt idx="86">
                  <c:v>2017Q2</c:v>
                </c:pt>
                <c:pt idx="87">
                  <c:v>2017Q3</c:v>
                </c:pt>
                <c:pt idx="88">
                  <c:v>2017Q4</c:v>
                </c:pt>
                <c:pt idx="89">
                  <c:v>2018Q1</c:v>
                </c:pt>
                <c:pt idx="90">
                  <c:v>2018Q2</c:v>
                </c:pt>
                <c:pt idx="91">
                  <c:v>2018Q3</c:v>
                </c:pt>
                <c:pt idx="92">
                  <c:v>2018Q4</c:v>
                </c:pt>
                <c:pt idx="93">
                  <c:v>2019Q1</c:v>
                </c:pt>
                <c:pt idx="94">
                  <c:v>2019Q2</c:v>
                </c:pt>
                <c:pt idx="95">
                  <c:v>2019Q3</c:v>
                </c:pt>
                <c:pt idx="96">
                  <c:v>2019Q4</c:v>
                </c:pt>
                <c:pt idx="97">
                  <c:v>2020Q1</c:v>
                </c:pt>
                <c:pt idx="98">
                  <c:v>2020Q2</c:v>
                </c:pt>
                <c:pt idx="99">
                  <c:v>2020Q3</c:v>
                </c:pt>
                <c:pt idx="100">
                  <c:v>2020Q4</c:v>
                </c:pt>
                <c:pt idx="101">
                  <c:v>2021Q1</c:v>
                </c:pt>
                <c:pt idx="102">
                  <c:v>2021Q2</c:v>
                </c:pt>
                <c:pt idx="103">
                  <c:v>2021Q3</c:v>
                </c:pt>
                <c:pt idx="104">
                  <c:v>2021Q4</c:v>
                </c:pt>
                <c:pt idx="105">
                  <c:v>2022Q1</c:v>
                </c:pt>
                <c:pt idx="106">
                  <c:v>2022Q2</c:v>
                </c:pt>
                <c:pt idx="107">
                  <c:v>2022Q3</c:v>
                </c:pt>
                <c:pt idx="108">
                  <c:v>2022Q4</c:v>
                </c:pt>
                <c:pt idx="109">
                  <c:v>2023Q1</c:v>
                </c:pt>
                <c:pt idx="110">
                  <c:v>2023Q2</c:v>
                </c:pt>
                <c:pt idx="111">
                  <c:v>2023Q3</c:v>
                </c:pt>
                <c:pt idx="112">
                  <c:v>2023Q4</c:v>
                </c:pt>
                <c:pt idx="113">
                  <c:v>2024Q1</c:v>
                </c:pt>
                <c:pt idx="114">
                  <c:v>2024Q2</c:v>
                </c:pt>
                <c:pt idx="115">
                  <c:v>2024Q3</c:v>
                </c:pt>
                <c:pt idx="116">
                  <c:v>2024Q4</c:v>
                </c:pt>
                <c:pt idx="117">
                  <c:v>2025Q1</c:v>
                </c:pt>
                <c:pt idx="118">
                  <c:v>2025Q2</c:v>
                </c:pt>
                <c:pt idx="119">
                  <c:v>2025Q3</c:v>
                </c:pt>
                <c:pt idx="120">
                  <c:v>2025Q4</c:v>
                </c:pt>
              </c:strCache>
            </c:strRef>
          </c:cat>
          <c:val>
            <c:numRef>
              <c:f>PIB!$X$56:$X$176</c:f>
              <c:numCache>
                <c:formatCode>General</c:formatCode>
                <c:ptCount val="121"/>
                <c:pt idx="0">
                  <c:v>0.94826807655972245</c:v>
                </c:pt>
                <c:pt idx="1">
                  <c:v>0.96719189202366618</c:v>
                </c:pt>
                <c:pt idx="2">
                  <c:v>0.97670015023910095</c:v>
                </c:pt>
                <c:pt idx="3">
                  <c:v>1.0127053600954827</c:v>
                </c:pt>
                <c:pt idx="4">
                  <c:v>0.99262205141501558</c:v>
                </c:pt>
                <c:pt idx="5">
                  <c:v>1.0216006946597818</c:v>
                </c:pt>
                <c:pt idx="6">
                  <c:v>1.0132107671997059</c:v>
                </c:pt>
                <c:pt idx="7">
                  <c:v>1.0130199822123356</c:v>
                </c:pt>
                <c:pt idx="8">
                  <c:v>1.0124574303138634</c:v>
                </c:pt>
                <c:pt idx="9">
                  <c:v>1.0126131519209836</c:v>
                </c:pt>
                <c:pt idx="10">
                  <c:v>1.0159013269937134</c:v>
                </c:pt>
                <c:pt idx="11">
                  <c:v>1.008058694034893</c:v>
                </c:pt>
                <c:pt idx="12">
                  <c:v>0.99073821874407475</c:v>
                </c:pt>
                <c:pt idx="13">
                  <c:v>1.0052658240084484</c:v>
                </c:pt>
                <c:pt idx="14">
                  <c:v>0.99282011387519442</c:v>
                </c:pt>
                <c:pt idx="15">
                  <c:v>0.98117304704378572</c:v>
                </c:pt>
                <c:pt idx="16">
                  <c:v>0.97678759855590291</c:v>
                </c:pt>
                <c:pt idx="17">
                  <c:v>0.99222209411039464</c:v>
                </c:pt>
                <c:pt idx="18">
                  <c:v>0.98294614252643586</c:v>
                </c:pt>
                <c:pt idx="19">
                  <c:v>0.98732032709586315</c:v>
                </c:pt>
                <c:pt idx="20">
                  <c:v>0.98985878609425304</c:v>
                </c:pt>
                <c:pt idx="21">
                  <c:v>0.98978055053177028</c:v>
                </c:pt>
                <c:pt idx="22">
                  <c:v>0.97071580528096912</c:v>
                </c:pt>
                <c:pt idx="23">
                  <c:v>0.95306471247172309</c:v>
                </c:pt>
                <c:pt idx="24">
                  <c:v>0.94788325199062606</c:v>
                </c:pt>
                <c:pt idx="25">
                  <c:v>0.97566855341634817</c:v>
                </c:pt>
                <c:pt idx="26">
                  <c:v>0.96336002741908744</c:v>
                </c:pt>
                <c:pt idx="27">
                  <c:v>0.95972593276886042</c:v>
                </c:pt>
                <c:pt idx="28">
                  <c:v>0.95807189191307074</c:v>
                </c:pt>
                <c:pt idx="29">
                  <c:v>0.95465211516549597</c:v>
                </c:pt>
                <c:pt idx="30">
                  <c:v>0.95021141664080699</c:v>
                </c:pt>
                <c:pt idx="31">
                  <c:v>0.95626323647197797</c:v>
                </c:pt>
                <c:pt idx="32">
                  <c:v>0.95071961236118241</c:v>
                </c:pt>
                <c:pt idx="33">
                  <c:v>0.97203721940901999</c:v>
                </c:pt>
                <c:pt idx="34">
                  <c:v>0.97724169943021688</c:v>
                </c:pt>
                <c:pt idx="35">
                  <c:v>0.96505085570561944</c:v>
                </c:pt>
                <c:pt idx="36">
                  <c:v>0.9589086257977627</c:v>
                </c:pt>
                <c:pt idx="37">
                  <c:v>0.97923407347994806</c:v>
                </c:pt>
                <c:pt idx="38">
                  <c:v>0.97750054998522107</c:v>
                </c:pt>
                <c:pt idx="39">
                  <c:v>0.9637990471148592</c:v>
                </c:pt>
                <c:pt idx="40">
                  <c:v>0.96664295143913703</c:v>
                </c:pt>
                <c:pt idx="41">
                  <c:v>0.99414868036875115</c:v>
                </c:pt>
                <c:pt idx="42">
                  <c:v>0.9974935736700058</c:v>
                </c:pt>
                <c:pt idx="43">
                  <c:v>0.99308140175265058</c:v>
                </c:pt>
                <c:pt idx="44">
                  <c:v>0.99420259842915304</c:v>
                </c:pt>
                <c:pt idx="45">
                  <c:v>1.0254255270434103</c:v>
                </c:pt>
                <c:pt idx="46">
                  <c:v>1.0396956401021329</c:v>
                </c:pt>
                <c:pt idx="47">
                  <c:v>1.0306309314504338</c:v>
                </c:pt>
                <c:pt idx="48">
                  <c:v>1.0317803619343795</c:v>
                </c:pt>
                <c:pt idx="49">
                  <c:v>1.0530239084131496</c:v>
                </c:pt>
                <c:pt idx="50">
                  <c:v>1.0611778394243996</c:v>
                </c:pt>
                <c:pt idx="51">
                  <c:v>1.0659620483048016</c:v>
                </c:pt>
                <c:pt idx="52">
                  <c:v>1.0128870817348858</c:v>
                </c:pt>
                <c:pt idx="53">
                  <c:v>1.0203916947801885</c:v>
                </c:pt>
                <c:pt idx="54">
                  <c:v>1.0379348450422099</c:v>
                </c:pt>
                <c:pt idx="55">
                  <c:v>1.040083134040434</c:v>
                </c:pt>
                <c:pt idx="56">
                  <c:v>1.0612478889580426</c:v>
                </c:pt>
                <c:pt idx="57">
                  <c:v>1.0886868244337184</c:v>
                </c:pt>
                <c:pt idx="58">
                  <c:v>1.1010045329059921</c:v>
                </c:pt>
                <c:pt idx="59">
                  <c:v>1.1037527426866183</c:v>
                </c:pt>
                <c:pt idx="60">
                  <c:v>1.1112969328165214</c:v>
                </c:pt>
                <c:pt idx="61">
                  <c:v>1.139638995570218</c:v>
                </c:pt>
                <c:pt idx="62">
                  <c:v>1.1438597129522505</c:v>
                </c:pt>
                <c:pt idx="63">
                  <c:v>1.1335113347747952</c:v>
                </c:pt>
                <c:pt idx="64">
                  <c:v>1.1372031981638215</c:v>
                </c:pt>
                <c:pt idx="65">
                  <c:v>1.1389847435822038</c:v>
                </c:pt>
                <c:pt idx="66">
                  <c:v>1.1389253807645556</c:v>
                </c:pt>
                <c:pt idx="67">
                  <c:v>1.1481725742266939</c:v>
                </c:pt>
                <c:pt idx="68">
                  <c:v>1.1421128030288727</c:v>
                </c:pt>
                <c:pt idx="69">
                  <c:v>1.1580513478732704</c:v>
                </c:pt>
                <c:pt idx="70">
                  <c:v>1.1662948048971122</c:v>
                </c:pt>
                <c:pt idx="71">
                  <c:v>1.1617550776311019</c:v>
                </c:pt>
                <c:pt idx="72">
                  <c:v>1.1499522481702875</c:v>
                </c:pt>
                <c:pt idx="73">
                  <c:v>1.1683189819015105</c:v>
                </c:pt>
                <c:pt idx="74">
                  <c:v>1.1514496629082906</c:v>
                </c:pt>
                <c:pt idx="75">
                  <c:v>1.138577951366267</c:v>
                </c:pt>
                <c:pt idx="76">
                  <c:v>1.1387903251829128</c:v>
                </c:pt>
                <c:pt idx="77">
                  <c:v>1.1506966692983891</c:v>
                </c:pt>
                <c:pt idx="78">
                  <c:v>1.1208622379909658</c:v>
                </c:pt>
                <c:pt idx="79">
                  <c:v>1.1035387235262415</c:v>
                </c:pt>
                <c:pt idx="80">
                  <c:v>1.0932869762697848</c:v>
                </c:pt>
                <c:pt idx="81">
                  <c:v>1.0976555899692433</c:v>
                </c:pt>
                <c:pt idx="82">
                  <c:v>1.1017545881011221</c:v>
                </c:pt>
                <c:pt idx="83">
                  <c:v>1.0992038367666366</c:v>
                </c:pt>
                <c:pt idx="84">
                  <c:v>1.1016685141847902</c:v>
                </c:pt>
                <c:pt idx="85">
                  <c:v>1.131353793393884</c:v>
                </c:pt>
                <c:pt idx="86">
                  <c:v>1.1239523151904462</c:v>
                </c:pt>
                <c:pt idx="87">
                  <c:v>1.1134412501701425</c:v>
                </c:pt>
                <c:pt idx="88">
                  <c:v>1.108898484984592</c:v>
                </c:pt>
                <c:pt idx="89">
                  <c:v>1.1299060236119012</c:v>
                </c:pt>
                <c:pt idx="90">
                  <c:v>1.1182181877226556</c:v>
                </c:pt>
                <c:pt idx="91">
                  <c:v>1.1181634002418348</c:v>
                </c:pt>
                <c:pt idx="92">
                  <c:v>1.1088243799017794</c:v>
                </c:pt>
                <c:pt idx="93">
                  <c:v>1.1231181477693941</c:v>
                </c:pt>
                <c:pt idx="94">
                  <c:v>1.1119728113063687</c:v>
                </c:pt>
                <c:pt idx="95">
                  <c:v>1.1064140162434675</c:v>
                </c:pt>
                <c:pt idx="96">
                  <c:v>1.1036518907007624</c:v>
                </c:pt>
                <c:pt idx="97">
                  <c:v>1.095964640063819</c:v>
                </c:pt>
                <c:pt idx="98">
                  <c:v>1.0103771485632456</c:v>
                </c:pt>
                <c:pt idx="99">
                  <c:v>1.2198984739980019</c:v>
                </c:pt>
                <c:pt idx="100">
                  <c:v>1.2118741071183259</c:v>
                </c:pt>
                <c:pt idx="101">
                  <c:v>1.2242331022907773</c:v>
                </c:pt>
                <c:pt idx="102">
                  <c:v>1.1841289146182656</c:v>
                </c:pt>
                <c:pt idx="103">
                  <c:v>1.1413253509139922</c:v>
                </c:pt>
                <c:pt idx="104">
                  <c:v>1.1218263764846332</c:v>
                </c:pt>
                <c:pt idx="105">
                  <c:v>1.1273051479138236</c:v>
                </c:pt>
                <c:pt idx="106">
                  <c:v>1.1138587553371495</c:v>
                </c:pt>
                <c:pt idx="107">
                  <c:v>1.1143811483734982</c:v>
                </c:pt>
                <c:pt idx="108">
                  <c:v>1.1071639000195141</c:v>
                </c:pt>
                <c:pt idx="109">
                  <c:v>1.14148619653705</c:v>
                </c:pt>
                <c:pt idx="110">
                  <c:v>1.1472138718035676</c:v>
                </c:pt>
                <c:pt idx="111">
                  <c:v>1.138704095701002</c:v>
                </c:pt>
                <c:pt idx="112">
                  <c:v>1.1297871450225594</c:v>
                </c:pt>
                <c:pt idx="113">
                  <c:v>1.1414419386022427</c:v>
                </c:pt>
                <c:pt idx="114">
                  <c:v>1.1472644442408926</c:v>
                </c:pt>
                <c:pt idx="115">
                  <c:v>1.1446106767456867</c:v>
                </c:pt>
                <c:pt idx="116">
                  <c:v>1.1368620547025445</c:v>
                </c:pt>
                <c:pt idx="117">
                  <c:v>1.1589765821252618</c:v>
                </c:pt>
                <c:pt idx="118">
                  <c:v>1.1497302266874143</c:v>
                </c:pt>
                <c:pt idx="119">
                  <c:v>1.1462627120327531</c:v>
                </c:pt>
                <c:pt idx="120">
                  <c:v>1.1440782044047855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0E-4552-A971-08CBDF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569167"/>
        <c:axId val="151565007"/>
      </c:lineChart>
      <c:catAx>
        <c:axId val="151569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1565007"/>
        <c:crosses val="autoZero"/>
        <c:auto val="1"/>
        <c:lblAlgn val="ctr"/>
        <c:lblOffset val="100"/>
        <c:noMultiLvlLbl val="0"/>
      </c:catAx>
      <c:valAx>
        <c:axId val="151565007"/>
        <c:scaling>
          <c:orientation val="minMax"/>
          <c:min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1569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cap="all" baseline="0">
                <a:effectLst/>
              </a:rPr>
              <a:t>Gráfico 4 - Utilização dos Fatores </a:t>
            </a:r>
            <a:endParaRPr lang="pt-BR" b="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PIB!$T$2</c:f>
              <c:strCache>
                <c:ptCount val="1"/>
                <c:pt idx="0">
                  <c:v>K UTIL/K POT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PIB!$A$74:$A$176</c:f>
              <c:strCache>
                <c:ptCount val="103"/>
                <c:pt idx="0">
                  <c:v>2000Q2</c:v>
                </c:pt>
                <c:pt idx="1">
                  <c:v>2000Q3</c:v>
                </c:pt>
                <c:pt idx="2">
                  <c:v>2000Q4</c:v>
                </c:pt>
                <c:pt idx="3">
                  <c:v>2001Q1</c:v>
                </c:pt>
                <c:pt idx="4">
                  <c:v>2001Q2</c:v>
                </c:pt>
                <c:pt idx="5">
                  <c:v>2001Q3</c:v>
                </c:pt>
                <c:pt idx="6">
                  <c:v>2001Q4</c:v>
                </c:pt>
                <c:pt idx="7">
                  <c:v>2002Q1</c:v>
                </c:pt>
                <c:pt idx="8">
                  <c:v>2002Q2</c:v>
                </c:pt>
                <c:pt idx="9">
                  <c:v>2002Q3</c:v>
                </c:pt>
                <c:pt idx="10">
                  <c:v>2002Q4</c:v>
                </c:pt>
                <c:pt idx="11">
                  <c:v>2003Q1</c:v>
                </c:pt>
                <c:pt idx="12">
                  <c:v>2003Q2</c:v>
                </c:pt>
                <c:pt idx="13">
                  <c:v>2003Q3</c:v>
                </c:pt>
                <c:pt idx="14">
                  <c:v>2003Q4</c:v>
                </c:pt>
                <c:pt idx="15">
                  <c:v>2004Q1</c:v>
                </c:pt>
                <c:pt idx="16">
                  <c:v>2004Q2</c:v>
                </c:pt>
                <c:pt idx="17">
                  <c:v>2004Q3</c:v>
                </c:pt>
                <c:pt idx="18">
                  <c:v>2004Q4</c:v>
                </c:pt>
                <c:pt idx="19">
                  <c:v>2005Q1</c:v>
                </c:pt>
                <c:pt idx="20">
                  <c:v>2005Q2</c:v>
                </c:pt>
                <c:pt idx="21">
                  <c:v>2005Q3</c:v>
                </c:pt>
                <c:pt idx="22">
                  <c:v>2005Q4</c:v>
                </c:pt>
                <c:pt idx="23">
                  <c:v>2006Q1</c:v>
                </c:pt>
                <c:pt idx="24">
                  <c:v>2006Q2</c:v>
                </c:pt>
                <c:pt idx="25">
                  <c:v>2006Q3</c:v>
                </c:pt>
                <c:pt idx="26">
                  <c:v>2006Q4</c:v>
                </c:pt>
                <c:pt idx="27">
                  <c:v>2007Q1</c:v>
                </c:pt>
                <c:pt idx="28">
                  <c:v>2007Q2</c:v>
                </c:pt>
                <c:pt idx="29">
                  <c:v>2007Q3</c:v>
                </c:pt>
                <c:pt idx="30">
                  <c:v>2007Q4</c:v>
                </c:pt>
                <c:pt idx="31">
                  <c:v>2008Q1</c:v>
                </c:pt>
                <c:pt idx="32">
                  <c:v>2008Q2</c:v>
                </c:pt>
                <c:pt idx="33">
                  <c:v>2008Q3</c:v>
                </c:pt>
                <c:pt idx="34">
                  <c:v>2008Q4</c:v>
                </c:pt>
                <c:pt idx="35">
                  <c:v>2009Q1</c:v>
                </c:pt>
                <c:pt idx="36">
                  <c:v>2009Q2</c:v>
                </c:pt>
                <c:pt idx="37">
                  <c:v>2009Q3</c:v>
                </c:pt>
                <c:pt idx="38">
                  <c:v>2009Q4</c:v>
                </c:pt>
                <c:pt idx="39">
                  <c:v>2010Q1</c:v>
                </c:pt>
                <c:pt idx="40">
                  <c:v>2010Q2</c:v>
                </c:pt>
                <c:pt idx="41">
                  <c:v>2010Q3</c:v>
                </c:pt>
                <c:pt idx="42">
                  <c:v>2010Q4</c:v>
                </c:pt>
                <c:pt idx="43">
                  <c:v>2011Q1</c:v>
                </c:pt>
                <c:pt idx="44">
                  <c:v>2011Q2</c:v>
                </c:pt>
                <c:pt idx="45">
                  <c:v>2011Q3</c:v>
                </c:pt>
                <c:pt idx="46">
                  <c:v>2011Q4</c:v>
                </c:pt>
                <c:pt idx="47">
                  <c:v>2012Q1</c:v>
                </c:pt>
                <c:pt idx="48">
                  <c:v>2012Q2</c:v>
                </c:pt>
                <c:pt idx="49">
                  <c:v>2012Q3</c:v>
                </c:pt>
                <c:pt idx="50">
                  <c:v>2012Q4</c:v>
                </c:pt>
                <c:pt idx="51">
                  <c:v>2013Q1</c:v>
                </c:pt>
                <c:pt idx="52">
                  <c:v>2013Q2</c:v>
                </c:pt>
                <c:pt idx="53">
                  <c:v>2013Q3</c:v>
                </c:pt>
                <c:pt idx="54">
                  <c:v>2013Q4</c:v>
                </c:pt>
                <c:pt idx="55">
                  <c:v>2014Q1</c:v>
                </c:pt>
                <c:pt idx="56">
                  <c:v>2014Q2</c:v>
                </c:pt>
                <c:pt idx="57">
                  <c:v>2014Q3</c:v>
                </c:pt>
                <c:pt idx="58">
                  <c:v>2014Q4</c:v>
                </c:pt>
                <c:pt idx="59">
                  <c:v>2015Q1</c:v>
                </c:pt>
                <c:pt idx="60">
                  <c:v>2015Q2</c:v>
                </c:pt>
                <c:pt idx="61">
                  <c:v>2015Q3</c:v>
                </c:pt>
                <c:pt idx="62">
                  <c:v>2015Q4</c:v>
                </c:pt>
                <c:pt idx="63">
                  <c:v>2016Q1</c:v>
                </c:pt>
                <c:pt idx="64">
                  <c:v>2016Q2</c:v>
                </c:pt>
                <c:pt idx="65">
                  <c:v>2016Q3</c:v>
                </c:pt>
                <c:pt idx="66">
                  <c:v>2016Q4</c:v>
                </c:pt>
                <c:pt idx="67">
                  <c:v>2017Q1</c:v>
                </c:pt>
                <c:pt idx="68">
                  <c:v>2017Q2</c:v>
                </c:pt>
                <c:pt idx="69">
                  <c:v>2017Q3</c:v>
                </c:pt>
                <c:pt idx="70">
                  <c:v>2017Q4</c:v>
                </c:pt>
                <c:pt idx="71">
                  <c:v>2018Q1</c:v>
                </c:pt>
                <c:pt idx="72">
                  <c:v>2018Q2</c:v>
                </c:pt>
                <c:pt idx="73">
                  <c:v>2018Q3</c:v>
                </c:pt>
                <c:pt idx="74">
                  <c:v>2018Q4</c:v>
                </c:pt>
                <c:pt idx="75">
                  <c:v>2019Q1</c:v>
                </c:pt>
                <c:pt idx="76">
                  <c:v>2019Q2</c:v>
                </c:pt>
                <c:pt idx="77">
                  <c:v>2019Q3</c:v>
                </c:pt>
                <c:pt idx="78">
                  <c:v>2019Q4</c:v>
                </c:pt>
                <c:pt idx="79">
                  <c:v>2020Q1</c:v>
                </c:pt>
                <c:pt idx="80">
                  <c:v>2020Q2</c:v>
                </c:pt>
                <c:pt idx="81">
                  <c:v>2020Q3</c:v>
                </c:pt>
                <c:pt idx="82">
                  <c:v>2020Q4</c:v>
                </c:pt>
                <c:pt idx="83">
                  <c:v>2021Q1</c:v>
                </c:pt>
                <c:pt idx="84">
                  <c:v>2021Q2</c:v>
                </c:pt>
                <c:pt idx="85">
                  <c:v>2021Q3</c:v>
                </c:pt>
                <c:pt idx="86">
                  <c:v>2021Q4</c:v>
                </c:pt>
                <c:pt idx="87">
                  <c:v>2022Q1</c:v>
                </c:pt>
                <c:pt idx="88">
                  <c:v>2022Q2</c:v>
                </c:pt>
                <c:pt idx="89">
                  <c:v>2022Q3</c:v>
                </c:pt>
                <c:pt idx="90">
                  <c:v>2022Q4</c:v>
                </c:pt>
                <c:pt idx="91">
                  <c:v>2023Q1</c:v>
                </c:pt>
                <c:pt idx="92">
                  <c:v>2023Q2</c:v>
                </c:pt>
                <c:pt idx="93">
                  <c:v>2023Q3</c:v>
                </c:pt>
                <c:pt idx="94">
                  <c:v>2023Q4</c:v>
                </c:pt>
                <c:pt idx="95">
                  <c:v>2024Q1</c:v>
                </c:pt>
                <c:pt idx="96">
                  <c:v>2024Q2</c:v>
                </c:pt>
                <c:pt idx="97">
                  <c:v>2024Q3</c:v>
                </c:pt>
                <c:pt idx="98">
                  <c:v>2024Q4</c:v>
                </c:pt>
                <c:pt idx="99">
                  <c:v>2025Q1</c:v>
                </c:pt>
                <c:pt idx="100">
                  <c:v>2025Q2</c:v>
                </c:pt>
                <c:pt idx="101">
                  <c:v>2025Q3</c:v>
                </c:pt>
                <c:pt idx="102">
                  <c:v>2025Q4</c:v>
                </c:pt>
              </c:strCache>
            </c:strRef>
          </c:cat>
          <c:val>
            <c:numRef>
              <c:f>PIB!$T$74:$T$176</c:f>
              <c:numCache>
                <c:formatCode>0.0%</c:formatCode>
                <c:ptCount val="103"/>
                <c:pt idx="0">
                  <c:v>3.3234274683758613E-2</c:v>
                </c:pt>
                <c:pt idx="1">
                  <c:v>3.5619091829067528E-2</c:v>
                </c:pt>
                <c:pt idx="2">
                  <c:v>3.4353144914101241E-2</c:v>
                </c:pt>
                <c:pt idx="3">
                  <c:v>3.1219830560967665E-2</c:v>
                </c:pt>
                <c:pt idx="4">
                  <c:v>1.8669354577123487E-2</c:v>
                </c:pt>
                <c:pt idx="5">
                  <c:v>2.9993862107224878E-4</c:v>
                </c:pt>
                <c:pt idx="6">
                  <c:v>-5.7715983660643344E-3</c:v>
                </c:pt>
                <c:pt idx="7">
                  <c:v>-5.6205652235001846E-3</c:v>
                </c:pt>
                <c:pt idx="8">
                  <c:v>-1.1261968162626701E-2</c:v>
                </c:pt>
                <c:pt idx="9">
                  <c:v>-9.0777255761677056E-3</c:v>
                </c:pt>
                <c:pt idx="10">
                  <c:v>-6.0724325208789676E-3</c:v>
                </c:pt>
                <c:pt idx="11">
                  <c:v>4.2187060870948478E-3</c:v>
                </c:pt>
                <c:pt idx="12">
                  <c:v>-2.4178957608429474E-3</c:v>
                </c:pt>
                <c:pt idx="13">
                  <c:v>-3.4392235675771987E-3</c:v>
                </c:pt>
                <c:pt idx="14">
                  <c:v>1.0905264486423594E-2</c:v>
                </c:pt>
                <c:pt idx="15">
                  <c:v>1.3975204144429432E-2</c:v>
                </c:pt>
                <c:pt idx="16">
                  <c:v>2.222275659782702E-2</c:v>
                </c:pt>
                <c:pt idx="17">
                  <c:v>3.6126854496337568E-2</c:v>
                </c:pt>
                <c:pt idx="18">
                  <c:v>4.0507647412899805E-2</c:v>
                </c:pt>
                <c:pt idx="19">
                  <c:v>4.2735486903801467E-2</c:v>
                </c:pt>
                <c:pt idx="20">
                  <c:v>3.2172774937804016E-2</c:v>
                </c:pt>
                <c:pt idx="21">
                  <c:v>1.7285536658270484E-2</c:v>
                </c:pt>
                <c:pt idx="22">
                  <c:v>1.2709596278470681E-2</c:v>
                </c:pt>
                <c:pt idx="23">
                  <c:v>2.0574430702806401E-2</c:v>
                </c:pt>
                <c:pt idx="24">
                  <c:v>2.2879742590363961E-2</c:v>
                </c:pt>
                <c:pt idx="25">
                  <c:v>3.0818320794921306E-2</c:v>
                </c:pt>
                <c:pt idx="26">
                  <c:v>2.7752663066478611E-2</c:v>
                </c:pt>
                <c:pt idx="27">
                  <c:v>3.6389720652047597E-2</c:v>
                </c:pt>
                <c:pt idx="28">
                  <c:v>4.7933282738013228E-2</c:v>
                </c:pt>
                <c:pt idx="29">
                  <c:v>5.0909101032054593E-2</c:v>
                </c:pt>
                <c:pt idx="30">
                  <c:v>6.2413903358040645E-2</c:v>
                </c:pt>
                <c:pt idx="31">
                  <c:v>7.150296076759477E-2</c:v>
                </c:pt>
                <c:pt idx="32">
                  <c:v>6.6161957222929724E-2</c:v>
                </c:pt>
                <c:pt idx="33">
                  <c:v>6.4306638241280689E-2</c:v>
                </c:pt>
                <c:pt idx="34">
                  <c:v>2.552269234095883E-2</c:v>
                </c:pt>
                <c:pt idx="35">
                  <c:v>-2.8518963448889934E-2</c:v>
                </c:pt>
                <c:pt idx="36">
                  <c:v>-2.1934887675870596E-2</c:v>
                </c:pt>
                <c:pt idx="37">
                  <c:v>-7.4779857407935024E-3</c:v>
                </c:pt>
                <c:pt idx="38">
                  <c:v>2.3523211540882771E-2</c:v>
                </c:pt>
                <c:pt idx="39">
                  <c:v>3.983149136024311E-2</c:v>
                </c:pt>
                <c:pt idx="40">
                  <c:v>5.2685501968098292E-2</c:v>
                </c:pt>
                <c:pt idx="41">
                  <c:v>5.1399995241198981E-2</c:v>
                </c:pt>
                <c:pt idx="42">
                  <c:v>5.094257643007416E-2</c:v>
                </c:pt>
                <c:pt idx="43">
                  <c:v>4.4247389966932005E-2</c:v>
                </c:pt>
                <c:pt idx="44">
                  <c:v>4.2621279414065238E-2</c:v>
                </c:pt>
                <c:pt idx="45">
                  <c:v>3.2479244685864828E-2</c:v>
                </c:pt>
                <c:pt idx="46">
                  <c:v>2.549338534947343E-2</c:v>
                </c:pt>
                <c:pt idx="47">
                  <c:v>2.9229634759588174E-2</c:v>
                </c:pt>
                <c:pt idx="48">
                  <c:v>2.5634265982140247E-2</c:v>
                </c:pt>
                <c:pt idx="49">
                  <c:v>3.0357283240114885E-2</c:v>
                </c:pt>
                <c:pt idx="50">
                  <c:v>2.8248398291920607E-2</c:v>
                </c:pt>
                <c:pt idx="51">
                  <c:v>2.6817465696567178E-2</c:v>
                </c:pt>
                <c:pt idx="52">
                  <c:v>2.9425789666401858E-2</c:v>
                </c:pt>
                <c:pt idx="53">
                  <c:v>3.2733715767389482E-2</c:v>
                </c:pt>
                <c:pt idx="54">
                  <c:v>3.2689681745595278E-2</c:v>
                </c:pt>
                <c:pt idx="55">
                  <c:v>2.8646604118341301E-2</c:v>
                </c:pt>
                <c:pt idx="56">
                  <c:v>2.0678325804349917E-2</c:v>
                </c:pt>
                <c:pt idx="57">
                  <c:v>6.9524611175548756E-3</c:v>
                </c:pt>
                <c:pt idx="58">
                  <c:v>-3.922334545443773E-3</c:v>
                </c:pt>
                <c:pt idx="59">
                  <c:v>-1.7486244379327776E-2</c:v>
                </c:pt>
                <c:pt idx="60">
                  <c:v>-4.332895820463889E-2</c:v>
                </c:pt>
                <c:pt idx="61">
                  <c:v>-6.2508134048090969E-2</c:v>
                </c:pt>
                <c:pt idx="62">
                  <c:v>-6.3937491066977215E-2</c:v>
                </c:pt>
                <c:pt idx="63">
                  <c:v>-7.7453736127652273E-2</c:v>
                </c:pt>
                <c:pt idx="64">
                  <c:v>-7.5077356423633557E-2</c:v>
                </c:pt>
                <c:pt idx="65">
                  <c:v>-7.3234765150722914E-2</c:v>
                </c:pt>
                <c:pt idx="66">
                  <c:v>-7.9681927752564885E-2</c:v>
                </c:pt>
                <c:pt idx="67">
                  <c:v>-6.6968778122834194E-2</c:v>
                </c:pt>
                <c:pt idx="68">
                  <c:v>-6.7590664975028414E-2</c:v>
                </c:pt>
                <c:pt idx="69">
                  <c:v>-7.1906344596745386E-2</c:v>
                </c:pt>
                <c:pt idx="70">
                  <c:v>-6.5825644311010678E-2</c:v>
                </c:pt>
                <c:pt idx="71">
                  <c:v>-4.9309533429708119E-2</c:v>
                </c:pt>
                <c:pt idx="72">
                  <c:v>-3.9692246498295836E-2</c:v>
                </c:pt>
                <c:pt idx="73">
                  <c:v>-4.8735698844740716E-2</c:v>
                </c:pt>
                <c:pt idx="74">
                  <c:v>-5.6557837994891336E-2</c:v>
                </c:pt>
                <c:pt idx="75">
                  <c:v>-5.9473550955116083E-2</c:v>
                </c:pt>
                <c:pt idx="76">
                  <c:v>-5.3415275476478841E-2</c:v>
                </c:pt>
                <c:pt idx="77">
                  <c:v>-5.5653542878281947E-2</c:v>
                </c:pt>
                <c:pt idx="78">
                  <c:v>-5.8004085019274787E-2</c:v>
                </c:pt>
                <c:pt idx="79">
                  <c:v>-4.2060240756887302E-2</c:v>
                </c:pt>
                <c:pt idx="80">
                  <c:v>-0.21817938873014853</c:v>
                </c:pt>
                <c:pt idx="81">
                  <c:v>-5.859755819374235E-2</c:v>
                </c:pt>
                <c:pt idx="82">
                  <c:v>-3.2781430223934871E-3</c:v>
                </c:pt>
                <c:pt idx="83">
                  <c:v>3.7565008137492306E-3</c:v>
                </c:pt>
                <c:pt idx="84">
                  <c:v>-1.1177272007801609E-2</c:v>
                </c:pt>
                <c:pt idx="85">
                  <c:v>-1.3634718202334417E-3</c:v>
                </c:pt>
                <c:pt idx="86">
                  <c:v>9.9254068767793413E-3</c:v>
                </c:pt>
                <c:pt idx="87">
                  <c:v>1.9815245901873446E-2</c:v>
                </c:pt>
                <c:pt idx="88">
                  <c:v>2.0412786905382507E-2</c:v>
                </c:pt>
                <c:pt idx="89">
                  <c:v>1.8479397961928878E-2</c:v>
                </c:pt>
                <c:pt idx="90">
                  <c:v>5.8023346008231336E-3</c:v>
                </c:pt>
                <c:pt idx="91">
                  <c:v>3.7665588511299752E-3</c:v>
                </c:pt>
                <c:pt idx="92">
                  <c:v>1.2910602219450729E-2</c:v>
                </c:pt>
                <c:pt idx="93">
                  <c:v>9.5786586829056386E-3</c:v>
                </c:pt>
                <c:pt idx="94">
                  <c:v>2.1122151929060307E-2</c:v>
                </c:pt>
                <c:pt idx="95">
                  <c:v>3.072339383765943E-2</c:v>
                </c:pt>
                <c:pt idx="96">
                  <c:v>3.1751373295239027E-2</c:v>
                </c:pt>
                <c:pt idx="97">
                  <c:v>3.8237835191845093E-2</c:v>
                </c:pt>
                <c:pt idx="98">
                  <c:v>3.4033058975631247E-2</c:v>
                </c:pt>
                <c:pt idx="99">
                  <c:v>3.276964390642112E-2</c:v>
                </c:pt>
                <c:pt idx="100">
                  <c:v>4.4220502657196903E-2</c:v>
                </c:pt>
                <c:pt idx="101">
                  <c:v>2.8707228409633245E-2</c:v>
                </c:pt>
                <c:pt idx="102">
                  <c:v>1.7618136783874361E-2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A-4F59-97DC-AE8A5D70A4B1}"/>
            </c:ext>
          </c:extLst>
        </c:ser>
        <c:ser>
          <c:idx val="1"/>
          <c:order val="1"/>
          <c:tx>
            <c:strRef>
              <c:f>PIB!$U$2</c:f>
              <c:strCache>
                <c:ptCount val="1"/>
                <c:pt idx="0">
                  <c:v>LUTIL/ LPOT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PIB!$A$74:$A$176</c:f>
              <c:strCache>
                <c:ptCount val="103"/>
                <c:pt idx="0">
                  <c:v>2000Q2</c:v>
                </c:pt>
                <c:pt idx="1">
                  <c:v>2000Q3</c:v>
                </c:pt>
                <c:pt idx="2">
                  <c:v>2000Q4</c:v>
                </c:pt>
                <c:pt idx="3">
                  <c:v>2001Q1</c:v>
                </c:pt>
                <c:pt idx="4">
                  <c:v>2001Q2</c:v>
                </c:pt>
                <c:pt idx="5">
                  <c:v>2001Q3</c:v>
                </c:pt>
                <c:pt idx="6">
                  <c:v>2001Q4</c:v>
                </c:pt>
                <c:pt idx="7">
                  <c:v>2002Q1</c:v>
                </c:pt>
                <c:pt idx="8">
                  <c:v>2002Q2</c:v>
                </c:pt>
                <c:pt idx="9">
                  <c:v>2002Q3</c:v>
                </c:pt>
                <c:pt idx="10">
                  <c:v>2002Q4</c:v>
                </c:pt>
                <c:pt idx="11">
                  <c:v>2003Q1</c:v>
                </c:pt>
                <c:pt idx="12">
                  <c:v>2003Q2</c:v>
                </c:pt>
                <c:pt idx="13">
                  <c:v>2003Q3</c:v>
                </c:pt>
                <c:pt idx="14">
                  <c:v>2003Q4</c:v>
                </c:pt>
                <c:pt idx="15">
                  <c:v>2004Q1</c:v>
                </c:pt>
                <c:pt idx="16">
                  <c:v>2004Q2</c:v>
                </c:pt>
                <c:pt idx="17">
                  <c:v>2004Q3</c:v>
                </c:pt>
                <c:pt idx="18">
                  <c:v>2004Q4</c:v>
                </c:pt>
                <c:pt idx="19">
                  <c:v>2005Q1</c:v>
                </c:pt>
                <c:pt idx="20">
                  <c:v>2005Q2</c:v>
                </c:pt>
                <c:pt idx="21">
                  <c:v>2005Q3</c:v>
                </c:pt>
                <c:pt idx="22">
                  <c:v>2005Q4</c:v>
                </c:pt>
                <c:pt idx="23">
                  <c:v>2006Q1</c:v>
                </c:pt>
                <c:pt idx="24">
                  <c:v>2006Q2</c:v>
                </c:pt>
                <c:pt idx="25">
                  <c:v>2006Q3</c:v>
                </c:pt>
                <c:pt idx="26">
                  <c:v>2006Q4</c:v>
                </c:pt>
                <c:pt idx="27">
                  <c:v>2007Q1</c:v>
                </c:pt>
                <c:pt idx="28">
                  <c:v>2007Q2</c:v>
                </c:pt>
                <c:pt idx="29">
                  <c:v>2007Q3</c:v>
                </c:pt>
                <c:pt idx="30">
                  <c:v>2007Q4</c:v>
                </c:pt>
                <c:pt idx="31">
                  <c:v>2008Q1</c:v>
                </c:pt>
                <c:pt idx="32">
                  <c:v>2008Q2</c:v>
                </c:pt>
                <c:pt idx="33">
                  <c:v>2008Q3</c:v>
                </c:pt>
                <c:pt idx="34">
                  <c:v>2008Q4</c:v>
                </c:pt>
                <c:pt idx="35">
                  <c:v>2009Q1</c:v>
                </c:pt>
                <c:pt idx="36">
                  <c:v>2009Q2</c:v>
                </c:pt>
                <c:pt idx="37">
                  <c:v>2009Q3</c:v>
                </c:pt>
                <c:pt idx="38">
                  <c:v>2009Q4</c:v>
                </c:pt>
                <c:pt idx="39">
                  <c:v>2010Q1</c:v>
                </c:pt>
                <c:pt idx="40">
                  <c:v>2010Q2</c:v>
                </c:pt>
                <c:pt idx="41">
                  <c:v>2010Q3</c:v>
                </c:pt>
                <c:pt idx="42">
                  <c:v>2010Q4</c:v>
                </c:pt>
                <c:pt idx="43">
                  <c:v>2011Q1</c:v>
                </c:pt>
                <c:pt idx="44">
                  <c:v>2011Q2</c:v>
                </c:pt>
                <c:pt idx="45">
                  <c:v>2011Q3</c:v>
                </c:pt>
                <c:pt idx="46">
                  <c:v>2011Q4</c:v>
                </c:pt>
                <c:pt idx="47">
                  <c:v>2012Q1</c:v>
                </c:pt>
                <c:pt idx="48">
                  <c:v>2012Q2</c:v>
                </c:pt>
                <c:pt idx="49">
                  <c:v>2012Q3</c:v>
                </c:pt>
                <c:pt idx="50">
                  <c:v>2012Q4</c:v>
                </c:pt>
                <c:pt idx="51">
                  <c:v>2013Q1</c:v>
                </c:pt>
                <c:pt idx="52">
                  <c:v>2013Q2</c:v>
                </c:pt>
                <c:pt idx="53">
                  <c:v>2013Q3</c:v>
                </c:pt>
                <c:pt idx="54">
                  <c:v>2013Q4</c:v>
                </c:pt>
                <c:pt idx="55">
                  <c:v>2014Q1</c:v>
                </c:pt>
                <c:pt idx="56">
                  <c:v>2014Q2</c:v>
                </c:pt>
                <c:pt idx="57">
                  <c:v>2014Q3</c:v>
                </c:pt>
                <c:pt idx="58">
                  <c:v>2014Q4</c:v>
                </c:pt>
                <c:pt idx="59">
                  <c:v>2015Q1</c:v>
                </c:pt>
                <c:pt idx="60">
                  <c:v>2015Q2</c:v>
                </c:pt>
                <c:pt idx="61">
                  <c:v>2015Q3</c:v>
                </c:pt>
                <c:pt idx="62">
                  <c:v>2015Q4</c:v>
                </c:pt>
                <c:pt idx="63">
                  <c:v>2016Q1</c:v>
                </c:pt>
                <c:pt idx="64">
                  <c:v>2016Q2</c:v>
                </c:pt>
                <c:pt idx="65">
                  <c:v>2016Q3</c:v>
                </c:pt>
                <c:pt idx="66">
                  <c:v>2016Q4</c:v>
                </c:pt>
                <c:pt idx="67">
                  <c:v>2017Q1</c:v>
                </c:pt>
                <c:pt idx="68">
                  <c:v>2017Q2</c:v>
                </c:pt>
                <c:pt idx="69">
                  <c:v>2017Q3</c:v>
                </c:pt>
                <c:pt idx="70">
                  <c:v>2017Q4</c:v>
                </c:pt>
                <c:pt idx="71">
                  <c:v>2018Q1</c:v>
                </c:pt>
                <c:pt idx="72">
                  <c:v>2018Q2</c:v>
                </c:pt>
                <c:pt idx="73">
                  <c:v>2018Q3</c:v>
                </c:pt>
                <c:pt idx="74">
                  <c:v>2018Q4</c:v>
                </c:pt>
                <c:pt idx="75">
                  <c:v>2019Q1</c:v>
                </c:pt>
                <c:pt idx="76">
                  <c:v>2019Q2</c:v>
                </c:pt>
                <c:pt idx="77">
                  <c:v>2019Q3</c:v>
                </c:pt>
                <c:pt idx="78">
                  <c:v>2019Q4</c:v>
                </c:pt>
                <c:pt idx="79">
                  <c:v>2020Q1</c:v>
                </c:pt>
                <c:pt idx="80">
                  <c:v>2020Q2</c:v>
                </c:pt>
                <c:pt idx="81">
                  <c:v>2020Q3</c:v>
                </c:pt>
                <c:pt idx="82">
                  <c:v>2020Q4</c:v>
                </c:pt>
                <c:pt idx="83">
                  <c:v>2021Q1</c:v>
                </c:pt>
                <c:pt idx="84">
                  <c:v>2021Q2</c:v>
                </c:pt>
                <c:pt idx="85">
                  <c:v>2021Q3</c:v>
                </c:pt>
                <c:pt idx="86">
                  <c:v>2021Q4</c:v>
                </c:pt>
                <c:pt idx="87">
                  <c:v>2022Q1</c:v>
                </c:pt>
                <c:pt idx="88">
                  <c:v>2022Q2</c:v>
                </c:pt>
                <c:pt idx="89">
                  <c:v>2022Q3</c:v>
                </c:pt>
                <c:pt idx="90">
                  <c:v>2022Q4</c:v>
                </c:pt>
                <c:pt idx="91">
                  <c:v>2023Q1</c:v>
                </c:pt>
                <c:pt idx="92">
                  <c:v>2023Q2</c:v>
                </c:pt>
                <c:pt idx="93">
                  <c:v>2023Q3</c:v>
                </c:pt>
                <c:pt idx="94">
                  <c:v>2023Q4</c:v>
                </c:pt>
                <c:pt idx="95">
                  <c:v>2024Q1</c:v>
                </c:pt>
                <c:pt idx="96">
                  <c:v>2024Q2</c:v>
                </c:pt>
                <c:pt idx="97">
                  <c:v>2024Q3</c:v>
                </c:pt>
                <c:pt idx="98">
                  <c:v>2024Q4</c:v>
                </c:pt>
                <c:pt idx="99">
                  <c:v>2025Q1</c:v>
                </c:pt>
                <c:pt idx="100">
                  <c:v>2025Q2</c:v>
                </c:pt>
                <c:pt idx="101">
                  <c:v>2025Q3</c:v>
                </c:pt>
                <c:pt idx="102">
                  <c:v>2025Q4</c:v>
                </c:pt>
              </c:strCache>
            </c:strRef>
          </c:cat>
          <c:val>
            <c:numRef>
              <c:f>PIB!$U$74:$U$176</c:f>
              <c:numCache>
                <c:formatCode>0.0%</c:formatCode>
                <c:ptCount val="103"/>
                <c:pt idx="0">
                  <c:v>-5.2727806038051939E-2</c:v>
                </c:pt>
                <c:pt idx="1">
                  <c:v>-4.7169064205059952E-2</c:v>
                </c:pt>
                <c:pt idx="2">
                  <c:v>-3.7208441015299076E-2</c:v>
                </c:pt>
                <c:pt idx="3">
                  <c:v>-3.8211663609226898E-2</c:v>
                </c:pt>
                <c:pt idx="4">
                  <c:v>-4.5100349348827562E-2</c:v>
                </c:pt>
                <c:pt idx="5">
                  <c:v>-4.122902817194396E-2</c:v>
                </c:pt>
                <c:pt idx="6">
                  <c:v>-4.1922403532264285E-2</c:v>
                </c:pt>
                <c:pt idx="7">
                  <c:v>-5.0372835689245554E-2</c:v>
                </c:pt>
                <c:pt idx="8">
                  <c:v>-4.1906908158919509E-2</c:v>
                </c:pt>
                <c:pt idx="9">
                  <c:v>-3.9083354444651275E-2</c:v>
                </c:pt>
                <c:pt idx="10">
                  <c:v>-2.8529835048067165E-2</c:v>
                </c:pt>
                <c:pt idx="11">
                  <c:v>-3.4215371245077453E-2</c:v>
                </c:pt>
                <c:pt idx="12">
                  <c:v>-4.3823998886848403E-2</c:v>
                </c:pt>
                <c:pt idx="13">
                  <c:v>-4.2780959602134794E-2</c:v>
                </c:pt>
                <c:pt idx="14">
                  <c:v>-3.3570913239375444E-2</c:v>
                </c:pt>
                <c:pt idx="15">
                  <c:v>-3.8154929920513392E-2</c:v>
                </c:pt>
                <c:pt idx="16">
                  <c:v>-4.2702767045641354E-2</c:v>
                </c:pt>
                <c:pt idx="17">
                  <c:v>-3.2646943744635282E-2</c:v>
                </c:pt>
                <c:pt idx="18">
                  <c:v>-2.6730262326791765E-2</c:v>
                </c:pt>
                <c:pt idx="19">
                  <c:v>-3.4467321108055615E-2</c:v>
                </c:pt>
                <c:pt idx="20">
                  <c:v>-3.4200155642635233E-2</c:v>
                </c:pt>
                <c:pt idx="21">
                  <c:v>-3.2043052352501933E-2</c:v>
                </c:pt>
                <c:pt idx="22">
                  <c:v>-2.7695353645291299E-2</c:v>
                </c:pt>
                <c:pt idx="23">
                  <c:v>-3.1626863915731107E-2</c:v>
                </c:pt>
                <c:pt idx="24">
                  <c:v>-3.2249669705627149E-2</c:v>
                </c:pt>
                <c:pt idx="25">
                  <c:v>-2.9601497394934451E-2</c:v>
                </c:pt>
                <c:pt idx="26">
                  <c:v>-1.6452465089069723E-2</c:v>
                </c:pt>
                <c:pt idx="27">
                  <c:v>-2.3625089057380033E-2</c:v>
                </c:pt>
                <c:pt idx="28">
                  <c:v>-2.7532091530936942E-2</c:v>
                </c:pt>
                <c:pt idx="29">
                  <c:v>-2.1899827099963631E-2</c:v>
                </c:pt>
                <c:pt idx="30">
                  <c:v>-9.8867405430536071E-3</c:v>
                </c:pt>
                <c:pt idx="31">
                  <c:v>-1.3691403971640481E-2</c:v>
                </c:pt>
                <c:pt idx="32">
                  <c:v>-1.0896782923040638E-2</c:v>
                </c:pt>
                <c:pt idx="33">
                  <c:v>-8.2699554287934962E-3</c:v>
                </c:pt>
                <c:pt idx="34">
                  <c:v>-5.2048442882340895E-3</c:v>
                </c:pt>
                <c:pt idx="35">
                  <c:v>-2.2201129934676822E-2</c:v>
                </c:pt>
                <c:pt idx="36">
                  <c:v>-2.5645152822828754E-2</c:v>
                </c:pt>
                <c:pt idx="37">
                  <c:v>-2.1223031870815867E-2</c:v>
                </c:pt>
                <c:pt idx="38">
                  <c:v>-1.5657888145371279E-2</c:v>
                </c:pt>
                <c:pt idx="39">
                  <c:v>-1.8798073900443524E-2</c:v>
                </c:pt>
                <c:pt idx="40">
                  <c:v>-1.8457279757498668E-2</c:v>
                </c:pt>
                <c:pt idx="41">
                  <c:v>-1.3415388962186969E-2</c:v>
                </c:pt>
                <c:pt idx="42">
                  <c:v>-2.8232693450334079E-3</c:v>
                </c:pt>
                <c:pt idx="43">
                  <c:v>-7.4528957828972064E-3</c:v>
                </c:pt>
                <c:pt idx="44">
                  <c:v>-6.1712390509111037E-3</c:v>
                </c:pt>
                <c:pt idx="45">
                  <c:v>-1.1344742223436954E-3</c:v>
                </c:pt>
                <c:pt idx="46">
                  <c:v>7.7847201898155749E-3</c:v>
                </c:pt>
                <c:pt idx="47">
                  <c:v>-3.7319326198347325E-3</c:v>
                </c:pt>
                <c:pt idx="48">
                  <c:v>5.946674708225963E-4</c:v>
                </c:pt>
                <c:pt idx="49">
                  <c:v>5.9591825123226361E-3</c:v>
                </c:pt>
                <c:pt idx="50">
                  <c:v>8.0577304121762783E-3</c:v>
                </c:pt>
                <c:pt idx="51">
                  <c:v>-3.8215228481647268E-3</c:v>
                </c:pt>
                <c:pt idx="52">
                  <c:v>1.5796276617392468E-3</c:v>
                </c:pt>
                <c:pt idx="53">
                  <c:v>6.9372348938943063E-3</c:v>
                </c:pt>
                <c:pt idx="54">
                  <c:v>1.5473342870535367E-2</c:v>
                </c:pt>
                <c:pt idx="55">
                  <c:v>4.6106386194733062E-3</c:v>
                </c:pt>
                <c:pt idx="56">
                  <c:v>7.7964306888500534E-3</c:v>
                </c:pt>
                <c:pt idx="57">
                  <c:v>8.8094836248167052E-3</c:v>
                </c:pt>
                <c:pt idx="58">
                  <c:v>1.0888973844229488E-2</c:v>
                </c:pt>
                <c:pt idx="59">
                  <c:v>-4.2311291596186518E-3</c:v>
                </c:pt>
                <c:pt idx="60">
                  <c:v>-8.4962573182886247E-3</c:v>
                </c:pt>
                <c:pt idx="61">
                  <c:v>-1.487978750595953E-2</c:v>
                </c:pt>
                <c:pt idx="62">
                  <c:v>-1.5845102769744268E-2</c:v>
                </c:pt>
                <c:pt idx="63">
                  <c:v>-3.6156002097673112E-2</c:v>
                </c:pt>
                <c:pt idx="64">
                  <c:v>-4.0202148578014962E-2</c:v>
                </c:pt>
                <c:pt idx="65">
                  <c:v>-4.5300716766917826E-2</c:v>
                </c:pt>
                <c:pt idx="66">
                  <c:v>-4.7140268713730782E-2</c:v>
                </c:pt>
                <c:pt idx="67">
                  <c:v>-6.6204984822041846E-2</c:v>
                </c:pt>
                <c:pt idx="68">
                  <c:v>-5.714117011456088E-2</c:v>
                </c:pt>
                <c:pt idx="69">
                  <c:v>-5.0290184633203006E-2</c:v>
                </c:pt>
                <c:pt idx="70">
                  <c:v>-4.3482999356065366E-2</c:v>
                </c:pt>
                <c:pt idx="71">
                  <c:v>-5.7217592650311233E-2</c:v>
                </c:pt>
                <c:pt idx="72">
                  <c:v>-5.036630899586203E-2</c:v>
                </c:pt>
                <c:pt idx="73">
                  <c:v>-4.3557862508414757E-2</c:v>
                </c:pt>
                <c:pt idx="74">
                  <c:v>-4.0032304915569972E-2</c:v>
                </c:pt>
                <c:pt idx="75">
                  <c:v>-5.1655720857464615E-2</c:v>
                </c:pt>
                <c:pt idx="76">
                  <c:v>-4.3758300375417503E-2</c:v>
                </c:pt>
                <c:pt idx="77">
                  <c:v>-4.1315003906554293E-2</c:v>
                </c:pt>
                <c:pt idx="78">
                  <c:v>-3.2399224601105781E-2</c:v>
                </c:pt>
                <c:pt idx="79">
                  <c:v>-4.6254607139664228E-2</c:v>
                </c:pt>
                <c:pt idx="80">
                  <c:v>-5.8952358696008345E-2</c:v>
                </c:pt>
                <c:pt idx="81">
                  <c:v>-7.2668511406153824E-2</c:v>
                </c:pt>
                <c:pt idx="82">
                  <c:v>-6.4645598556629547E-2</c:v>
                </c:pt>
                <c:pt idx="83">
                  <c:v>-7.1843894711894896E-2</c:v>
                </c:pt>
                <c:pt idx="84">
                  <c:v>-6.3823910239641068E-2</c:v>
                </c:pt>
                <c:pt idx="85">
                  <c:v>-4.7169178323360206E-2</c:v>
                </c:pt>
                <c:pt idx="86">
                  <c:v>-2.9523608201410645E-2</c:v>
                </c:pt>
                <c:pt idx="87">
                  <c:v>-2.9343373698687336E-2</c:v>
                </c:pt>
                <c:pt idx="88">
                  <c:v>-9.6300541952496488E-3</c:v>
                </c:pt>
                <c:pt idx="89">
                  <c:v>-3.0594811894116836E-3</c:v>
                </c:pt>
                <c:pt idx="90">
                  <c:v>5.6407977898798034E-3</c:v>
                </c:pt>
                <c:pt idx="91">
                  <c:v>-4.1607349535389693E-3</c:v>
                </c:pt>
                <c:pt idx="92">
                  <c:v>4.5466758736660839E-3</c:v>
                </c:pt>
                <c:pt idx="93">
                  <c:v>7.7745946629901308E-3</c:v>
                </c:pt>
                <c:pt idx="94">
                  <c:v>1.0982836883318692E-2</c:v>
                </c:pt>
                <c:pt idx="95">
                  <c:v>5.4907070117968804E-3</c:v>
                </c:pt>
                <c:pt idx="96">
                  <c:v>1.6308827087233135E-2</c:v>
                </c:pt>
                <c:pt idx="97">
                  <c:v>2.1635398719411336E-2</c:v>
                </c:pt>
                <c:pt idx="98">
                  <c:v>2.3674955167504619E-2</c:v>
                </c:pt>
                <c:pt idx="99">
                  <c:v>1.4855560362788678E-2</c:v>
                </c:pt>
                <c:pt idx="100">
                  <c:v>2.778345319456621E-2</c:v>
                </c:pt>
                <c:pt idx="101">
                  <c:v>2.9787212715357336E-2</c:v>
                </c:pt>
                <c:pt idx="102">
                  <c:v>3.5031960941580342E-2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DA-4F59-97DC-AE8A5D70A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887360"/>
        <c:axId val="181888896"/>
      </c:lineChart>
      <c:catAx>
        <c:axId val="1818873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888896"/>
        <c:crosses val="autoZero"/>
        <c:auto val="1"/>
        <c:lblAlgn val="ctr"/>
        <c:lblOffset val="100"/>
        <c:noMultiLvlLbl val="0"/>
      </c:catAx>
      <c:valAx>
        <c:axId val="18188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887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Indústria!$I$117</c:f>
              <c:strCache>
                <c:ptCount val="1"/>
                <c:pt idx="0">
                  <c:v>HIATO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Indústria!$I$3:$I$115</c:f>
              <c:numCache>
                <c:formatCode>0.0%</c:formatCode>
                <c:ptCount val="113"/>
                <c:pt idx="0">
                  <c:v>-1.8362890288696556E-2</c:v>
                </c:pt>
                <c:pt idx="1">
                  <c:v>6.4881552432414355E-3</c:v>
                </c:pt>
                <c:pt idx="2">
                  <c:v>-8.256984366186295E-3</c:v>
                </c:pt>
                <c:pt idx="3">
                  <c:v>-3.7863440055060711E-2</c:v>
                </c:pt>
                <c:pt idx="4">
                  <c:v>-3.696430917112517E-2</c:v>
                </c:pt>
                <c:pt idx="5">
                  <c:v>-4.0123307516073348E-2</c:v>
                </c:pt>
                <c:pt idx="6">
                  <c:v>-4.6444585650301851E-2</c:v>
                </c:pt>
                <c:pt idx="7">
                  <c:v>-3.4104362909238566E-2</c:v>
                </c:pt>
                <c:pt idx="8">
                  <c:v>-2.5016722472039558E-2</c:v>
                </c:pt>
                <c:pt idx="9">
                  <c:v>-2.0357977343646555E-2</c:v>
                </c:pt>
                <c:pt idx="10">
                  <c:v>-8.7351625064412478E-3</c:v>
                </c:pt>
                <c:pt idx="11">
                  <c:v>1.5043928813474912E-2</c:v>
                </c:pt>
                <c:pt idx="12">
                  <c:v>2.4947906441928482E-2</c:v>
                </c:pt>
                <c:pt idx="13">
                  <c:v>-9.689439313501691E-3</c:v>
                </c:pt>
                <c:pt idx="14">
                  <c:v>-4.4836754792350081E-2</c:v>
                </c:pt>
                <c:pt idx="15">
                  <c:v>-4.8438577677757305E-2</c:v>
                </c:pt>
                <c:pt idx="16">
                  <c:v>-5.3168128109553729E-2</c:v>
                </c:pt>
                <c:pt idx="17">
                  <c:v>-4.6761967759983897E-2</c:v>
                </c:pt>
                <c:pt idx="18">
                  <c:v>-4.7319937988010402E-2</c:v>
                </c:pt>
                <c:pt idx="19">
                  <c:v>-1.8973137808935538E-2</c:v>
                </c:pt>
                <c:pt idx="20">
                  <c:v>-6.9022271311058619E-2</c:v>
                </c:pt>
                <c:pt idx="21">
                  <c:v>-7.1178802409370093E-2</c:v>
                </c:pt>
                <c:pt idx="22">
                  <c:v>-4.1597713715050263E-2</c:v>
                </c:pt>
                <c:pt idx="23">
                  <c:v>-3.3362630019289373E-2</c:v>
                </c:pt>
                <c:pt idx="24">
                  <c:v>-2.2548282834675613E-2</c:v>
                </c:pt>
                <c:pt idx="25">
                  <c:v>-1.4970928221421653E-2</c:v>
                </c:pt>
                <c:pt idx="26">
                  <c:v>1.4081223725250868E-2</c:v>
                </c:pt>
                <c:pt idx="27">
                  <c:v>8.1019834227138744E-3</c:v>
                </c:pt>
                <c:pt idx="28">
                  <c:v>-7.33298396999864E-3</c:v>
                </c:pt>
                <c:pt idx="29">
                  <c:v>4.6812847534248962E-3</c:v>
                </c:pt>
                <c:pt idx="30">
                  <c:v>-2.1356478100299527E-2</c:v>
                </c:pt>
                <c:pt idx="31">
                  <c:v>-1.2407633158203828E-2</c:v>
                </c:pt>
                <c:pt idx="32">
                  <c:v>-7.1392752647796249E-3</c:v>
                </c:pt>
                <c:pt idx="33">
                  <c:v>-2.2541802845544554E-2</c:v>
                </c:pt>
                <c:pt idx="34">
                  <c:v>-1.6973179772617905E-2</c:v>
                </c:pt>
                <c:pt idx="35">
                  <c:v>1.3302398871409812E-2</c:v>
                </c:pt>
                <c:pt idx="36">
                  <c:v>2.4146015271090788E-3</c:v>
                </c:pt>
                <c:pt idx="37">
                  <c:v>2.5691202065224253E-2</c:v>
                </c:pt>
                <c:pt idx="38">
                  <c:v>1.4697728800584843E-2</c:v>
                </c:pt>
                <c:pt idx="39">
                  <c:v>1.6375969228280631E-2</c:v>
                </c:pt>
                <c:pt idx="40">
                  <c:v>2.1660513036658419E-2</c:v>
                </c:pt>
                <c:pt idx="41">
                  <c:v>1.5176690739466547E-2</c:v>
                </c:pt>
                <c:pt idx="42">
                  <c:v>3.0592763536554431E-2</c:v>
                </c:pt>
                <c:pt idx="43">
                  <c:v>-6.3891678295154283E-2</c:v>
                </c:pt>
                <c:pt idx="44">
                  <c:v>-0.11857402958694452</c:v>
                </c:pt>
                <c:pt idx="45">
                  <c:v>-8.077676052361267E-2</c:v>
                </c:pt>
                <c:pt idx="46">
                  <c:v>-5.235322307816824E-2</c:v>
                </c:pt>
                <c:pt idx="47">
                  <c:v>-1.6490647035979161E-2</c:v>
                </c:pt>
                <c:pt idx="48">
                  <c:v>-2.1059317394179003E-2</c:v>
                </c:pt>
                <c:pt idx="49">
                  <c:v>9.0369760588421694E-3</c:v>
                </c:pt>
                <c:pt idx="50">
                  <c:v>8.5557626689871415E-3</c:v>
                </c:pt>
                <c:pt idx="51">
                  <c:v>2.6049253248690073E-2</c:v>
                </c:pt>
                <c:pt idx="52">
                  <c:v>2.1693306405575798E-2</c:v>
                </c:pt>
                <c:pt idx="53">
                  <c:v>4.940540572891558E-2</c:v>
                </c:pt>
                <c:pt idx="54">
                  <c:v>3.6264895820095212E-2</c:v>
                </c:pt>
                <c:pt idx="55">
                  <c:v>3.5071583004829709E-2</c:v>
                </c:pt>
                <c:pt idx="56">
                  <c:v>3.0705029531979938E-2</c:v>
                </c:pt>
                <c:pt idx="57">
                  <c:v>-8.9480005526480465E-3</c:v>
                </c:pt>
                <c:pt idx="58">
                  <c:v>-1.3110392598840188E-3</c:v>
                </c:pt>
                <c:pt idx="59">
                  <c:v>-1.6686817372055397E-2</c:v>
                </c:pt>
                <c:pt idx="60">
                  <c:v>-1.1183642519312365E-2</c:v>
                </c:pt>
                <c:pt idx="61">
                  <c:v>1.1759814791850785E-2</c:v>
                </c:pt>
                <c:pt idx="62">
                  <c:v>1.4738272175736505E-2</c:v>
                </c:pt>
                <c:pt idx="63">
                  <c:v>1.4121766047015395E-3</c:v>
                </c:pt>
                <c:pt idx="64">
                  <c:v>-2.4370189830164781E-3</c:v>
                </c:pt>
                <c:pt idx="65">
                  <c:v>-2.616352066400527E-2</c:v>
                </c:pt>
                <c:pt idx="66">
                  <c:v>-3.3191014353336643E-2</c:v>
                </c:pt>
                <c:pt idx="67">
                  <c:v>-3.0528689104368737E-2</c:v>
                </c:pt>
                <c:pt idx="68">
                  <c:v>-4.7318017965871095E-2</c:v>
                </c:pt>
                <c:pt idx="69">
                  <c:v>-6.0546716220126751E-2</c:v>
                </c:pt>
                <c:pt idx="70">
                  <c:v>-7.7593274711854426E-2</c:v>
                </c:pt>
                <c:pt idx="71">
                  <c:v>-9.3174926966251195E-2</c:v>
                </c:pt>
                <c:pt idx="72">
                  <c:v>-7.3696241003485249E-2</c:v>
                </c:pt>
                <c:pt idx="73">
                  <c:v>-7.3058750740107745E-2</c:v>
                </c:pt>
                <c:pt idx="74">
                  <c:v>-7.4130882818593008E-2</c:v>
                </c:pt>
                <c:pt idx="75">
                  <c:v>-8.4257421034516E-2</c:v>
                </c:pt>
                <c:pt idx="76">
                  <c:v>-7.3191463049134931E-2</c:v>
                </c:pt>
                <c:pt idx="77">
                  <c:v>-7.0805211637738785E-2</c:v>
                </c:pt>
                <c:pt idx="78">
                  <c:v>-6.8407000736076348E-2</c:v>
                </c:pt>
                <c:pt idx="79">
                  <c:v>-5.8266781393633796E-2</c:v>
                </c:pt>
                <c:pt idx="80">
                  <c:v>-3.7847183952121534E-2</c:v>
                </c:pt>
                <c:pt idx="81">
                  <c:v>-5.6446823580196231E-2</c:v>
                </c:pt>
                <c:pt idx="82">
                  <c:v>-4.9369524386609978E-2</c:v>
                </c:pt>
                <c:pt idx="83">
                  <c:v>-5.4924701063319356E-2</c:v>
                </c:pt>
                <c:pt idx="84">
                  <c:v>-5.7262901151730404E-2</c:v>
                </c:pt>
                <c:pt idx="85">
                  <c:v>-5.930384963844483E-2</c:v>
                </c:pt>
                <c:pt idx="86">
                  <c:v>-6.5312261491751747E-2</c:v>
                </c:pt>
                <c:pt idx="87">
                  <c:v>-6.5076567031507354E-2</c:v>
                </c:pt>
                <c:pt idx="88">
                  <c:v>-6.7767468176258561E-2</c:v>
                </c:pt>
                <c:pt idx="89">
                  <c:v>-0.13156409698447852</c:v>
                </c:pt>
                <c:pt idx="90">
                  <c:v>-7.9051411058248446E-3</c:v>
                </c:pt>
                <c:pt idx="91">
                  <c:v>1.0818391884525999E-4</c:v>
                </c:pt>
                <c:pt idx="92">
                  <c:v>1.2639708927306438E-2</c:v>
                </c:pt>
                <c:pt idx="93">
                  <c:v>-1.4949006502848788E-2</c:v>
                </c:pt>
                <c:pt idx="94">
                  <c:v>-5.1834849887058103E-2</c:v>
                </c:pt>
                <c:pt idx="95">
                  <c:v>-8.3775939569759136E-2</c:v>
                </c:pt>
                <c:pt idx="96">
                  <c:v>-4.5429176928163707E-2</c:v>
                </c:pt>
                <c:pt idx="97">
                  <c:v>-4.0023651025077517E-2</c:v>
                </c:pt>
                <c:pt idx="98">
                  <c:v>-3.3582243694677126E-2</c:v>
                </c:pt>
                <c:pt idx="99">
                  <c:v>-4.0504128755712979E-2</c:v>
                </c:pt>
                <c:pt idx="100">
                  <c:v>-3.1288063636352281E-2</c:v>
                </c:pt>
                <c:pt idx="101">
                  <c:v>-2.2991976439702147E-2</c:v>
                </c:pt>
                <c:pt idx="102">
                  <c:v>-1.6687094923385982E-2</c:v>
                </c:pt>
                <c:pt idx="103">
                  <c:v>-1.3639043351985149E-2</c:v>
                </c:pt>
                <c:pt idx="104">
                  <c:v>-6.0340925337396545E-3</c:v>
                </c:pt>
                <c:pt idx="105">
                  <c:v>-1.0572739237411065E-3</c:v>
                </c:pt>
                <c:pt idx="106">
                  <c:v>-4.6561744571938174E-3</c:v>
                </c:pt>
                <c:pt idx="107">
                  <c:v>-1.1350771138056789E-2</c:v>
                </c:pt>
                <c:pt idx="108">
                  <c:v>-4.9961924715550806E-3</c:v>
                </c:pt>
                <c:pt idx="109">
                  <c:v>-1.7009965969205039E-3</c:v>
                </c:pt>
                <c:pt idx="110">
                  <c:v>-2.2422060916698007E-3</c:v>
                </c:pt>
                <c:pt idx="111">
                  <c:v>-3.7556887055970995E-3</c:v>
                </c:pt>
                <c:pt idx="112">
                  <c:v>8.9782809706844668E-3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0F-4063-B8F6-97922CD8F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5305648"/>
        <c:axId val="444630552"/>
      </c:barChart>
      <c:lineChart>
        <c:grouping val="standard"/>
        <c:varyColors val="0"/>
        <c:ser>
          <c:idx val="0"/>
          <c:order val="0"/>
          <c:tx>
            <c:strRef>
              <c:f>Indústria!$G$117</c:f>
              <c:strCache>
                <c:ptCount val="1"/>
                <c:pt idx="0">
                  <c:v>VA efet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Indústria!$A$3:$A$115</c:f>
              <c:strCache>
                <c:ptCount val="113"/>
                <c:pt idx="0">
                  <c:v>1998Q1</c:v>
                </c:pt>
                <c:pt idx="1">
                  <c:v>1998Q2</c:v>
                </c:pt>
                <c:pt idx="2">
                  <c:v>1998Q3</c:v>
                </c:pt>
                <c:pt idx="3">
                  <c:v>1998Q4</c:v>
                </c:pt>
                <c:pt idx="4">
                  <c:v>1999Q1</c:v>
                </c:pt>
                <c:pt idx="5">
                  <c:v>1999Q2</c:v>
                </c:pt>
                <c:pt idx="6">
                  <c:v>1999Q3</c:v>
                </c:pt>
                <c:pt idx="7">
                  <c:v>1999Q4</c:v>
                </c:pt>
                <c:pt idx="8">
                  <c:v>2000Q1</c:v>
                </c:pt>
                <c:pt idx="9">
                  <c:v>2000Q2</c:v>
                </c:pt>
                <c:pt idx="10">
                  <c:v>2000Q3</c:v>
                </c:pt>
                <c:pt idx="11">
                  <c:v>2000Q4</c:v>
                </c:pt>
                <c:pt idx="12">
                  <c:v>2001Q1</c:v>
                </c:pt>
                <c:pt idx="13">
                  <c:v>2001Q2</c:v>
                </c:pt>
                <c:pt idx="14">
                  <c:v>2001Q3</c:v>
                </c:pt>
                <c:pt idx="15">
                  <c:v>2001Q4</c:v>
                </c:pt>
                <c:pt idx="16">
                  <c:v>2002Q1</c:v>
                </c:pt>
                <c:pt idx="17">
                  <c:v>2002Q2</c:v>
                </c:pt>
                <c:pt idx="18">
                  <c:v>2002Q3</c:v>
                </c:pt>
                <c:pt idx="19">
                  <c:v>2002Q4</c:v>
                </c:pt>
                <c:pt idx="20">
                  <c:v>2003Q1</c:v>
                </c:pt>
                <c:pt idx="21">
                  <c:v>2003Q2</c:v>
                </c:pt>
                <c:pt idx="22">
                  <c:v>2003Q3</c:v>
                </c:pt>
                <c:pt idx="23">
                  <c:v>2003Q4</c:v>
                </c:pt>
                <c:pt idx="24">
                  <c:v>2004Q1</c:v>
                </c:pt>
                <c:pt idx="25">
                  <c:v>2004Q2</c:v>
                </c:pt>
                <c:pt idx="26">
                  <c:v>2004Q3</c:v>
                </c:pt>
                <c:pt idx="27">
                  <c:v>2004Q4</c:v>
                </c:pt>
                <c:pt idx="28">
                  <c:v>2005Q1</c:v>
                </c:pt>
                <c:pt idx="29">
                  <c:v>2005Q2</c:v>
                </c:pt>
                <c:pt idx="30">
                  <c:v>2005Q3</c:v>
                </c:pt>
                <c:pt idx="31">
                  <c:v>2005Q4</c:v>
                </c:pt>
                <c:pt idx="32">
                  <c:v>2006Q1</c:v>
                </c:pt>
                <c:pt idx="33">
                  <c:v>2006Q2</c:v>
                </c:pt>
                <c:pt idx="34">
                  <c:v>2006Q3</c:v>
                </c:pt>
                <c:pt idx="35">
                  <c:v>2006Q4</c:v>
                </c:pt>
                <c:pt idx="36">
                  <c:v>2007Q1</c:v>
                </c:pt>
                <c:pt idx="37">
                  <c:v>2007Q2</c:v>
                </c:pt>
                <c:pt idx="38">
                  <c:v>2007Q3</c:v>
                </c:pt>
                <c:pt idx="39">
                  <c:v>2007Q4</c:v>
                </c:pt>
                <c:pt idx="40">
                  <c:v>2008Q1</c:v>
                </c:pt>
                <c:pt idx="41">
                  <c:v>2008Q2</c:v>
                </c:pt>
                <c:pt idx="42">
                  <c:v>2008Q3</c:v>
                </c:pt>
                <c:pt idx="43">
                  <c:v>2008Q4</c:v>
                </c:pt>
                <c:pt idx="44">
                  <c:v>2009Q1</c:v>
                </c:pt>
                <c:pt idx="45">
                  <c:v>2009Q2</c:v>
                </c:pt>
                <c:pt idx="46">
                  <c:v>2009Q3</c:v>
                </c:pt>
                <c:pt idx="47">
                  <c:v>2009Q4</c:v>
                </c:pt>
                <c:pt idx="48">
                  <c:v>2010Q1</c:v>
                </c:pt>
                <c:pt idx="49">
                  <c:v>2010Q2</c:v>
                </c:pt>
                <c:pt idx="50">
                  <c:v>2010Q3</c:v>
                </c:pt>
                <c:pt idx="51">
                  <c:v>2010Q4</c:v>
                </c:pt>
                <c:pt idx="52">
                  <c:v>2011Q1</c:v>
                </c:pt>
                <c:pt idx="53">
                  <c:v>2011Q2</c:v>
                </c:pt>
                <c:pt idx="54">
                  <c:v>2011Q3</c:v>
                </c:pt>
                <c:pt idx="55">
                  <c:v>2011Q4</c:v>
                </c:pt>
                <c:pt idx="56">
                  <c:v>2012Q1</c:v>
                </c:pt>
                <c:pt idx="57">
                  <c:v>2012Q2</c:v>
                </c:pt>
                <c:pt idx="58">
                  <c:v>2012Q3</c:v>
                </c:pt>
                <c:pt idx="59">
                  <c:v>2012Q4</c:v>
                </c:pt>
                <c:pt idx="60">
                  <c:v>2013Q1</c:v>
                </c:pt>
                <c:pt idx="61">
                  <c:v>2013Q2</c:v>
                </c:pt>
                <c:pt idx="62">
                  <c:v>2013Q3</c:v>
                </c:pt>
                <c:pt idx="63">
                  <c:v>2013Q4</c:v>
                </c:pt>
                <c:pt idx="64">
                  <c:v>2014Q1</c:v>
                </c:pt>
                <c:pt idx="65">
                  <c:v>2014Q2</c:v>
                </c:pt>
                <c:pt idx="66">
                  <c:v>2014Q3</c:v>
                </c:pt>
                <c:pt idx="67">
                  <c:v>2014Q4</c:v>
                </c:pt>
                <c:pt idx="68">
                  <c:v>2015Q1</c:v>
                </c:pt>
                <c:pt idx="69">
                  <c:v>2015Q2</c:v>
                </c:pt>
                <c:pt idx="70">
                  <c:v>2015Q3</c:v>
                </c:pt>
                <c:pt idx="71">
                  <c:v>2015Q4</c:v>
                </c:pt>
                <c:pt idx="72">
                  <c:v>2016Q1</c:v>
                </c:pt>
                <c:pt idx="73">
                  <c:v>2016Q2</c:v>
                </c:pt>
                <c:pt idx="74">
                  <c:v>2016Q3</c:v>
                </c:pt>
                <c:pt idx="75">
                  <c:v>2016Q4</c:v>
                </c:pt>
                <c:pt idx="76">
                  <c:v>2017Q1</c:v>
                </c:pt>
                <c:pt idx="77">
                  <c:v>2017Q2</c:v>
                </c:pt>
                <c:pt idx="78">
                  <c:v>2017Q3</c:v>
                </c:pt>
                <c:pt idx="79">
                  <c:v>2017Q4</c:v>
                </c:pt>
                <c:pt idx="80">
                  <c:v>2018Q1</c:v>
                </c:pt>
                <c:pt idx="81">
                  <c:v>2018Q2</c:v>
                </c:pt>
                <c:pt idx="82">
                  <c:v>2018Q3</c:v>
                </c:pt>
                <c:pt idx="83">
                  <c:v>2018Q4</c:v>
                </c:pt>
                <c:pt idx="84">
                  <c:v>2019Q1</c:v>
                </c:pt>
                <c:pt idx="85">
                  <c:v>2019Q2</c:v>
                </c:pt>
                <c:pt idx="86">
                  <c:v>2019Q3</c:v>
                </c:pt>
                <c:pt idx="87">
                  <c:v>2019Q4</c:v>
                </c:pt>
                <c:pt idx="88">
                  <c:v>2020Q1</c:v>
                </c:pt>
                <c:pt idx="89">
                  <c:v>2020Q2</c:v>
                </c:pt>
                <c:pt idx="90">
                  <c:v>2020Q3</c:v>
                </c:pt>
                <c:pt idx="91">
                  <c:v>2020Q4</c:v>
                </c:pt>
                <c:pt idx="92">
                  <c:v>2021Q1</c:v>
                </c:pt>
                <c:pt idx="93">
                  <c:v>2021Q2</c:v>
                </c:pt>
                <c:pt idx="94">
                  <c:v>2021Q3</c:v>
                </c:pt>
                <c:pt idx="95">
                  <c:v>2021Q4</c:v>
                </c:pt>
                <c:pt idx="96">
                  <c:v>2022Q1</c:v>
                </c:pt>
                <c:pt idx="97">
                  <c:v>2022Q2</c:v>
                </c:pt>
                <c:pt idx="98">
                  <c:v>2022Q3</c:v>
                </c:pt>
                <c:pt idx="99">
                  <c:v>2022Q4</c:v>
                </c:pt>
                <c:pt idx="100">
                  <c:v>2023Q1</c:v>
                </c:pt>
                <c:pt idx="101">
                  <c:v>2023Q2</c:v>
                </c:pt>
                <c:pt idx="102">
                  <c:v>2023Q3</c:v>
                </c:pt>
                <c:pt idx="103">
                  <c:v>2023Q4</c:v>
                </c:pt>
                <c:pt idx="104">
                  <c:v>2024Q1</c:v>
                </c:pt>
                <c:pt idx="105">
                  <c:v>2024Q2</c:v>
                </c:pt>
                <c:pt idx="106">
                  <c:v>2024Q3</c:v>
                </c:pt>
                <c:pt idx="107">
                  <c:v>2024Q4</c:v>
                </c:pt>
                <c:pt idx="108">
                  <c:v>2025Q1</c:v>
                </c:pt>
                <c:pt idx="109">
                  <c:v>2025Q2</c:v>
                </c:pt>
                <c:pt idx="110">
                  <c:v>2025Q3</c:v>
                </c:pt>
                <c:pt idx="111">
                  <c:v>2025Q4</c:v>
                </c:pt>
                <c:pt idx="112">
                  <c:v>2026Q1</c:v>
                </c:pt>
              </c:strCache>
            </c:strRef>
          </c:cat>
          <c:val>
            <c:numRef>
              <c:f>Indústria!$G$3:$G$115</c:f>
              <c:numCache>
                <c:formatCode>General</c:formatCode>
                <c:ptCount val="113"/>
                <c:pt idx="0">
                  <c:v>103.810803410858</c:v>
                </c:pt>
                <c:pt idx="1">
                  <c:v>104.92091032242</c:v>
                </c:pt>
                <c:pt idx="2">
                  <c:v>103.674666638142</c:v>
                </c:pt>
                <c:pt idx="3">
                  <c:v>100.430888980864</c:v>
                </c:pt>
                <c:pt idx="4">
                  <c:v>99.527318840602803</c:v>
                </c:pt>
                <c:pt idx="5">
                  <c:v>100.28773781538101</c:v>
                </c:pt>
                <c:pt idx="6">
                  <c:v>100.13500777906501</c:v>
                </c:pt>
                <c:pt idx="7">
                  <c:v>102.06144076987</c:v>
                </c:pt>
                <c:pt idx="8">
                  <c:v>103.560461920194</c:v>
                </c:pt>
                <c:pt idx="9">
                  <c:v>104.444782880023</c:v>
                </c:pt>
                <c:pt idx="10">
                  <c:v>104.971706286543</c:v>
                </c:pt>
                <c:pt idx="11">
                  <c:v>106.65062227086599</c:v>
                </c:pt>
                <c:pt idx="12">
                  <c:v>107.45026328485601</c:v>
                </c:pt>
                <c:pt idx="13">
                  <c:v>105.265071758912</c:v>
                </c:pt>
                <c:pt idx="14">
                  <c:v>102.042265696473</c:v>
                </c:pt>
                <c:pt idx="15">
                  <c:v>102.032786595521</c:v>
                </c:pt>
                <c:pt idx="16">
                  <c:v>106.19279209721201</c:v>
                </c:pt>
                <c:pt idx="17">
                  <c:v>107.12914121355</c:v>
                </c:pt>
                <c:pt idx="18">
                  <c:v>108.009237584956</c:v>
                </c:pt>
                <c:pt idx="19">
                  <c:v>111.276583343806</c:v>
                </c:pt>
                <c:pt idx="20">
                  <c:v>105.542610093463</c:v>
                </c:pt>
                <c:pt idx="21">
                  <c:v>106.270425058963</c:v>
                </c:pt>
                <c:pt idx="22">
                  <c:v>109.95041879415299</c:v>
                </c:pt>
                <c:pt idx="23">
                  <c:v>111.255494054873</c:v>
                </c:pt>
                <c:pt idx="24">
                  <c:v>113.144225046708</c:v>
                </c:pt>
                <c:pt idx="25">
                  <c:v>115.798348391876</c:v>
                </c:pt>
                <c:pt idx="26">
                  <c:v>120.006396735968</c:v>
                </c:pt>
                <c:pt idx="27">
                  <c:v>119.821876295772</c:v>
                </c:pt>
                <c:pt idx="28">
                  <c:v>118.654558641573</c:v>
                </c:pt>
                <c:pt idx="29">
                  <c:v>121.01663334115899</c:v>
                </c:pt>
                <c:pt idx="30">
                  <c:v>118.525826201584</c:v>
                </c:pt>
                <c:pt idx="31">
                  <c:v>120.048829534169</c:v>
                </c:pt>
                <c:pt idx="32">
                  <c:v>121.356405772199</c:v>
                </c:pt>
                <c:pt idx="33">
                  <c:v>119.739654245656</c:v>
                </c:pt>
                <c:pt idx="34">
                  <c:v>121.70535314043499</c:v>
                </c:pt>
                <c:pt idx="35">
                  <c:v>125.178809064703</c:v>
                </c:pt>
                <c:pt idx="36">
                  <c:v>125.867028587161</c:v>
                </c:pt>
                <c:pt idx="37">
                  <c:v>130.19618307583499</c:v>
                </c:pt>
                <c:pt idx="38">
                  <c:v>130.53641089126</c:v>
                </c:pt>
                <c:pt idx="39">
                  <c:v>131.62229585415599</c:v>
                </c:pt>
                <c:pt idx="40">
                  <c:v>135.24605898683899</c:v>
                </c:pt>
                <c:pt idx="41">
                  <c:v>135.90053530111101</c:v>
                </c:pt>
                <c:pt idx="42">
                  <c:v>139.702739852593</c:v>
                </c:pt>
                <c:pt idx="43">
                  <c:v>128.680549123758</c:v>
                </c:pt>
                <c:pt idx="44">
                  <c:v>120.540198832239</c:v>
                </c:pt>
                <c:pt idx="45">
                  <c:v>126.03884615665601</c:v>
                </c:pt>
                <c:pt idx="46">
                  <c:v>131.10823725612201</c:v>
                </c:pt>
                <c:pt idx="47">
                  <c:v>136.48209089772899</c:v>
                </c:pt>
                <c:pt idx="48">
                  <c:v>137.78476740141201</c:v>
                </c:pt>
                <c:pt idx="49">
                  <c:v>142.200304764545</c:v>
                </c:pt>
                <c:pt idx="50">
                  <c:v>142.26835006938501</c:v>
                </c:pt>
                <c:pt idx="51">
                  <c:v>144.452202947345</c:v>
                </c:pt>
                <c:pt idx="52">
                  <c:v>145.01015377738699</c:v>
                </c:pt>
                <c:pt idx="53">
                  <c:v>149.52525968340299</c:v>
                </c:pt>
                <c:pt idx="54">
                  <c:v>147.93737436772901</c:v>
                </c:pt>
                <c:pt idx="55">
                  <c:v>147.54148533144701</c:v>
                </c:pt>
                <c:pt idx="56">
                  <c:v>147.99770050609899</c:v>
                </c:pt>
                <c:pt idx="57">
                  <c:v>144.88088876761299</c:v>
                </c:pt>
                <c:pt idx="58">
                  <c:v>147.11390645270299</c:v>
                </c:pt>
                <c:pt idx="59">
                  <c:v>145.86080081988999</c:v>
                </c:pt>
                <c:pt idx="60">
                  <c:v>146.35328501738601</c:v>
                </c:pt>
                <c:pt idx="61">
                  <c:v>150.65905164229201</c:v>
                </c:pt>
                <c:pt idx="62">
                  <c:v>151.35213086191499</c:v>
                </c:pt>
                <c:pt idx="63">
                  <c:v>150.15418129723099</c:v>
                </c:pt>
                <c:pt idx="64">
                  <c:v>150.28003166823299</c:v>
                </c:pt>
                <c:pt idx="65">
                  <c:v>146.53034814863</c:v>
                </c:pt>
                <c:pt idx="66">
                  <c:v>145.72963915119701</c:v>
                </c:pt>
                <c:pt idx="67">
                  <c:v>146.90820727316401</c:v>
                </c:pt>
                <c:pt idx="68">
                  <c:v>143.84272745054599</c:v>
                </c:pt>
                <c:pt idx="69">
                  <c:v>139.83240684228201</c:v>
                </c:pt>
                <c:pt idx="70">
                  <c:v>137.02601359451899</c:v>
                </c:pt>
                <c:pt idx="71">
                  <c:v>134.64752106735901</c:v>
                </c:pt>
                <c:pt idx="72">
                  <c:v>134.36904227004001</c:v>
                </c:pt>
                <c:pt idx="73">
                  <c:v>133.500098239556</c:v>
                </c:pt>
                <c:pt idx="74">
                  <c:v>132.17316246080699</c:v>
                </c:pt>
                <c:pt idx="75">
                  <c:v>129.87148071339999</c:v>
                </c:pt>
                <c:pt idx="76">
                  <c:v>130.985576575511</c:v>
                </c:pt>
                <c:pt idx="77">
                  <c:v>131.345298942249</c:v>
                </c:pt>
                <c:pt idx="78">
                  <c:v>131.686369051546</c:v>
                </c:pt>
                <c:pt idx="79">
                  <c:v>133.181286350878</c:v>
                </c:pt>
                <c:pt idx="80">
                  <c:v>133.79205258698801</c:v>
                </c:pt>
                <c:pt idx="81">
                  <c:v>131.68670589785501</c:v>
                </c:pt>
                <c:pt idx="82">
                  <c:v>133.10788377500401</c:v>
                </c:pt>
                <c:pt idx="83">
                  <c:v>132.413453998553</c:v>
                </c:pt>
                <c:pt idx="84">
                  <c:v>131.15600478210899</c:v>
                </c:pt>
                <c:pt idx="85">
                  <c:v>131.90893224407901</c:v>
                </c:pt>
                <c:pt idx="86">
                  <c:v>132.110257202654</c:v>
                </c:pt>
                <c:pt idx="87">
                  <c:v>132.287497616011</c:v>
                </c:pt>
                <c:pt idx="88">
                  <c:v>129.81265862246599</c:v>
                </c:pt>
                <c:pt idx="89">
                  <c:v>114.493168054683</c:v>
                </c:pt>
                <c:pt idx="90">
                  <c:v>132.12386474763301</c:v>
                </c:pt>
                <c:pt idx="91">
                  <c:v>135.38039844275801</c:v>
                </c:pt>
                <c:pt idx="92">
                  <c:v>137.69493412110501</c:v>
                </c:pt>
                <c:pt idx="93">
                  <c:v>135.511084726094</c:v>
                </c:pt>
                <c:pt idx="94">
                  <c:v>133.980862426583</c:v>
                </c:pt>
                <c:pt idx="95">
                  <c:v>130.42823181982001</c:v>
                </c:pt>
                <c:pt idx="96">
                  <c:v>134.76026140906899</c:v>
                </c:pt>
                <c:pt idx="97">
                  <c:v>136.83218930653001</c:v>
                </c:pt>
                <c:pt idx="98">
                  <c:v>137.50916557459499</c:v>
                </c:pt>
                <c:pt idx="99">
                  <c:v>136.66825675919799</c:v>
                </c:pt>
                <c:pt idx="100">
                  <c:v>136.89197326871499</c:v>
                </c:pt>
                <c:pt idx="101">
                  <c:v>138.06024825508001</c:v>
                </c:pt>
                <c:pt idx="102">
                  <c:v>138.960072847574</c:v>
                </c:pt>
                <c:pt idx="103">
                  <c:v>140.984040059157</c:v>
                </c:pt>
                <c:pt idx="104">
                  <c:v>141.78397478407399</c:v>
                </c:pt>
                <c:pt idx="105">
                  <c:v>142.56348439283701</c:v>
                </c:pt>
                <c:pt idx="106">
                  <c:v>143.537125907687</c:v>
                </c:pt>
                <c:pt idx="107">
                  <c:v>144.092895003503</c:v>
                </c:pt>
                <c:pt idx="108">
                  <c:v>144.18161614653201</c:v>
                </c:pt>
                <c:pt idx="109">
                  <c:v>145.07631327185899</c:v>
                </c:pt>
                <c:pt idx="110">
                  <c:v>145.98630935997801</c:v>
                </c:pt>
                <c:pt idx="111">
                  <c:v>145.01982877822101</c:v>
                </c:pt>
                <c:pt idx="112">
                  <c:v>146.467754032861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F-4063-B8F6-97922CD8FBBB}"/>
            </c:ext>
          </c:extLst>
        </c:ser>
        <c:ser>
          <c:idx val="1"/>
          <c:order val="1"/>
          <c:tx>
            <c:strRef>
              <c:f>Indústria!$H$117</c:f>
              <c:strCache>
                <c:ptCount val="1"/>
                <c:pt idx="0">
                  <c:v>VA pot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Indústria!$A$3:$A$115</c:f>
              <c:strCache>
                <c:ptCount val="113"/>
                <c:pt idx="0">
                  <c:v>1998Q1</c:v>
                </c:pt>
                <c:pt idx="1">
                  <c:v>1998Q2</c:v>
                </c:pt>
                <c:pt idx="2">
                  <c:v>1998Q3</c:v>
                </c:pt>
                <c:pt idx="3">
                  <c:v>1998Q4</c:v>
                </c:pt>
                <c:pt idx="4">
                  <c:v>1999Q1</c:v>
                </c:pt>
                <c:pt idx="5">
                  <c:v>1999Q2</c:v>
                </c:pt>
                <c:pt idx="6">
                  <c:v>1999Q3</c:v>
                </c:pt>
                <c:pt idx="7">
                  <c:v>1999Q4</c:v>
                </c:pt>
                <c:pt idx="8">
                  <c:v>2000Q1</c:v>
                </c:pt>
                <c:pt idx="9">
                  <c:v>2000Q2</c:v>
                </c:pt>
                <c:pt idx="10">
                  <c:v>2000Q3</c:v>
                </c:pt>
                <c:pt idx="11">
                  <c:v>2000Q4</c:v>
                </c:pt>
                <c:pt idx="12">
                  <c:v>2001Q1</c:v>
                </c:pt>
                <c:pt idx="13">
                  <c:v>2001Q2</c:v>
                </c:pt>
                <c:pt idx="14">
                  <c:v>2001Q3</c:v>
                </c:pt>
                <c:pt idx="15">
                  <c:v>2001Q4</c:v>
                </c:pt>
                <c:pt idx="16">
                  <c:v>2002Q1</c:v>
                </c:pt>
                <c:pt idx="17">
                  <c:v>2002Q2</c:v>
                </c:pt>
                <c:pt idx="18">
                  <c:v>2002Q3</c:v>
                </c:pt>
                <c:pt idx="19">
                  <c:v>2002Q4</c:v>
                </c:pt>
                <c:pt idx="20">
                  <c:v>2003Q1</c:v>
                </c:pt>
                <c:pt idx="21">
                  <c:v>2003Q2</c:v>
                </c:pt>
                <c:pt idx="22">
                  <c:v>2003Q3</c:v>
                </c:pt>
                <c:pt idx="23">
                  <c:v>2003Q4</c:v>
                </c:pt>
                <c:pt idx="24">
                  <c:v>2004Q1</c:v>
                </c:pt>
                <c:pt idx="25">
                  <c:v>2004Q2</c:v>
                </c:pt>
                <c:pt idx="26">
                  <c:v>2004Q3</c:v>
                </c:pt>
                <c:pt idx="27">
                  <c:v>2004Q4</c:v>
                </c:pt>
                <c:pt idx="28">
                  <c:v>2005Q1</c:v>
                </c:pt>
                <c:pt idx="29">
                  <c:v>2005Q2</c:v>
                </c:pt>
                <c:pt idx="30">
                  <c:v>2005Q3</c:v>
                </c:pt>
                <c:pt idx="31">
                  <c:v>2005Q4</c:v>
                </c:pt>
                <c:pt idx="32">
                  <c:v>2006Q1</c:v>
                </c:pt>
                <c:pt idx="33">
                  <c:v>2006Q2</c:v>
                </c:pt>
                <c:pt idx="34">
                  <c:v>2006Q3</c:v>
                </c:pt>
                <c:pt idx="35">
                  <c:v>2006Q4</c:v>
                </c:pt>
                <c:pt idx="36">
                  <c:v>2007Q1</c:v>
                </c:pt>
                <c:pt idx="37">
                  <c:v>2007Q2</c:v>
                </c:pt>
                <c:pt idx="38">
                  <c:v>2007Q3</c:v>
                </c:pt>
                <c:pt idx="39">
                  <c:v>2007Q4</c:v>
                </c:pt>
                <c:pt idx="40">
                  <c:v>2008Q1</c:v>
                </c:pt>
                <c:pt idx="41">
                  <c:v>2008Q2</c:v>
                </c:pt>
                <c:pt idx="42">
                  <c:v>2008Q3</c:v>
                </c:pt>
                <c:pt idx="43">
                  <c:v>2008Q4</c:v>
                </c:pt>
                <c:pt idx="44">
                  <c:v>2009Q1</c:v>
                </c:pt>
                <c:pt idx="45">
                  <c:v>2009Q2</c:v>
                </c:pt>
                <c:pt idx="46">
                  <c:v>2009Q3</c:v>
                </c:pt>
                <c:pt idx="47">
                  <c:v>2009Q4</c:v>
                </c:pt>
                <c:pt idx="48">
                  <c:v>2010Q1</c:v>
                </c:pt>
                <c:pt idx="49">
                  <c:v>2010Q2</c:v>
                </c:pt>
                <c:pt idx="50">
                  <c:v>2010Q3</c:v>
                </c:pt>
                <c:pt idx="51">
                  <c:v>2010Q4</c:v>
                </c:pt>
                <c:pt idx="52">
                  <c:v>2011Q1</c:v>
                </c:pt>
                <c:pt idx="53">
                  <c:v>2011Q2</c:v>
                </c:pt>
                <c:pt idx="54">
                  <c:v>2011Q3</c:v>
                </c:pt>
                <c:pt idx="55">
                  <c:v>2011Q4</c:v>
                </c:pt>
                <c:pt idx="56">
                  <c:v>2012Q1</c:v>
                </c:pt>
                <c:pt idx="57">
                  <c:v>2012Q2</c:v>
                </c:pt>
                <c:pt idx="58">
                  <c:v>2012Q3</c:v>
                </c:pt>
                <c:pt idx="59">
                  <c:v>2012Q4</c:v>
                </c:pt>
                <c:pt idx="60">
                  <c:v>2013Q1</c:v>
                </c:pt>
                <c:pt idx="61">
                  <c:v>2013Q2</c:v>
                </c:pt>
                <c:pt idx="62">
                  <c:v>2013Q3</c:v>
                </c:pt>
                <c:pt idx="63">
                  <c:v>2013Q4</c:v>
                </c:pt>
                <c:pt idx="64">
                  <c:v>2014Q1</c:v>
                </c:pt>
                <c:pt idx="65">
                  <c:v>2014Q2</c:v>
                </c:pt>
                <c:pt idx="66">
                  <c:v>2014Q3</c:v>
                </c:pt>
                <c:pt idx="67">
                  <c:v>2014Q4</c:v>
                </c:pt>
                <c:pt idx="68">
                  <c:v>2015Q1</c:v>
                </c:pt>
                <c:pt idx="69">
                  <c:v>2015Q2</c:v>
                </c:pt>
                <c:pt idx="70">
                  <c:v>2015Q3</c:v>
                </c:pt>
                <c:pt idx="71">
                  <c:v>2015Q4</c:v>
                </c:pt>
                <c:pt idx="72">
                  <c:v>2016Q1</c:v>
                </c:pt>
                <c:pt idx="73">
                  <c:v>2016Q2</c:v>
                </c:pt>
                <c:pt idx="74">
                  <c:v>2016Q3</c:v>
                </c:pt>
                <c:pt idx="75">
                  <c:v>2016Q4</c:v>
                </c:pt>
                <c:pt idx="76">
                  <c:v>2017Q1</c:v>
                </c:pt>
                <c:pt idx="77">
                  <c:v>2017Q2</c:v>
                </c:pt>
                <c:pt idx="78">
                  <c:v>2017Q3</c:v>
                </c:pt>
                <c:pt idx="79">
                  <c:v>2017Q4</c:v>
                </c:pt>
                <c:pt idx="80">
                  <c:v>2018Q1</c:v>
                </c:pt>
                <c:pt idx="81">
                  <c:v>2018Q2</c:v>
                </c:pt>
                <c:pt idx="82">
                  <c:v>2018Q3</c:v>
                </c:pt>
                <c:pt idx="83">
                  <c:v>2018Q4</c:v>
                </c:pt>
                <c:pt idx="84">
                  <c:v>2019Q1</c:v>
                </c:pt>
                <c:pt idx="85">
                  <c:v>2019Q2</c:v>
                </c:pt>
                <c:pt idx="86">
                  <c:v>2019Q3</c:v>
                </c:pt>
                <c:pt idx="87">
                  <c:v>2019Q4</c:v>
                </c:pt>
                <c:pt idx="88">
                  <c:v>2020Q1</c:v>
                </c:pt>
                <c:pt idx="89">
                  <c:v>2020Q2</c:v>
                </c:pt>
                <c:pt idx="90">
                  <c:v>2020Q3</c:v>
                </c:pt>
                <c:pt idx="91">
                  <c:v>2020Q4</c:v>
                </c:pt>
                <c:pt idx="92">
                  <c:v>2021Q1</c:v>
                </c:pt>
                <c:pt idx="93">
                  <c:v>2021Q2</c:v>
                </c:pt>
                <c:pt idx="94">
                  <c:v>2021Q3</c:v>
                </c:pt>
                <c:pt idx="95">
                  <c:v>2021Q4</c:v>
                </c:pt>
                <c:pt idx="96">
                  <c:v>2022Q1</c:v>
                </c:pt>
                <c:pt idx="97">
                  <c:v>2022Q2</c:v>
                </c:pt>
                <c:pt idx="98">
                  <c:v>2022Q3</c:v>
                </c:pt>
                <c:pt idx="99">
                  <c:v>2022Q4</c:v>
                </c:pt>
                <c:pt idx="100">
                  <c:v>2023Q1</c:v>
                </c:pt>
                <c:pt idx="101">
                  <c:v>2023Q2</c:v>
                </c:pt>
                <c:pt idx="102">
                  <c:v>2023Q3</c:v>
                </c:pt>
                <c:pt idx="103">
                  <c:v>2023Q4</c:v>
                </c:pt>
                <c:pt idx="104">
                  <c:v>2024Q1</c:v>
                </c:pt>
                <c:pt idx="105">
                  <c:v>2024Q2</c:v>
                </c:pt>
                <c:pt idx="106">
                  <c:v>2024Q3</c:v>
                </c:pt>
                <c:pt idx="107">
                  <c:v>2024Q4</c:v>
                </c:pt>
                <c:pt idx="108">
                  <c:v>2025Q1</c:v>
                </c:pt>
                <c:pt idx="109">
                  <c:v>2025Q2</c:v>
                </c:pt>
                <c:pt idx="110">
                  <c:v>2025Q3</c:v>
                </c:pt>
                <c:pt idx="111">
                  <c:v>2025Q4</c:v>
                </c:pt>
                <c:pt idx="112">
                  <c:v>2026Q1</c:v>
                </c:pt>
              </c:strCache>
            </c:strRef>
          </c:cat>
          <c:val>
            <c:numRef>
              <c:f>Indústria!$H$3:$H$115</c:f>
              <c:numCache>
                <c:formatCode>General</c:formatCode>
                <c:ptCount val="113"/>
                <c:pt idx="0">
                  <c:v>105.75272917441808</c:v>
                </c:pt>
                <c:pt idx="1">
                  <c:v>104.24455546331134</c:v>
                </c:pt>
                <c:pt idx="2">
                  <c:v>104.53783389831537</c:v>
                </c:pt>
                <c:pt idx="3">
                  <c:v>104.38319586006732</c:v>
                </c:pt>
                <c:pt idx="4">
                  <c:v>103.34748731372632</c:v>
                </c:pt>
                <c:pt idx="5">
                  <c:v>104.47981350173303</c:v>
                </c:pt>
                <c:pt idx="6">
                  <c:v>105.01225861881836</c:v>
                </c:pt>
                <c:pt idx="7">
                  <c:v>105.66508104050965</c:v>
                </c:pt>
                <c:pt idx="8">
                  <c:v>106.21768014603113</c:v>
                </c:pt>
                <c:pt idx="9">
                  <c:v>106.61525380139901</c:v>
                </c:pt>
                <c:pt idx="10">
                  <c:v>105.89673144461266</c:v>
                </c:pt>
                <c:pt idx="11">
                  <c:v>105.06995731262009</c:v>
                </c:pt>
                <c:pt idx="12">
                  <c:v>104.83485317596863</c:v>
                </c:pt>
                <c:pt idx="13">
                  <c:v>106.29501081553715</c:v>
                </c:pt>
                <c:pt idx="14">
                  <c:v>106.83227836545289</c:v>
                </c:pt>
                <c:pt idx="15">
                  <c:v>107.22669520010027</c:v>
                </c:pt>
                <c:pt idx="16">
                  <c:v>112.15591199437264</c:v>
                </c:pt>
                <c:pt idx="17">
                  <c:v>112.38445969450778</c:v>
                </c:pt>
                <c:pt idx="18">
                  <c:v>113.37409261704134</c:v>
                </c:pt>
                <c:pt idx="19">
                  <c:v>113.42868134647857</c:v>
                </c:pt>
                <c:pt idx="20">
                  <c:v>113.36749187555155</c:v>
                </c:pt>
                <c:pt idx="21">
                  <c:v>114.41429775141802</c:v>
                </c:pt>
                <c:pt idx="22">
                  <c:v>114.72261738893934</c:v>
                </c:pt>
                <c:pt idx="23">
                  <c:v>115.09537858762187</c:v>
                </c:pt>
                <c:pt idx="24">
                  <c:v>115.75428541353823</c:v>
                </c:pt>
                <c:pt idx="25">
                  <c:v>117.558305342998</c:v>
                </c:pt>
                <c:pt idx="26">
                  <c:v>118.34002437706293</c:v>
                </c:pt>
                <c:pt idx="27">
                  <c:v>118.85888359127323</c:v>
                </c:pt>
                <c:pt idx="28">
                  <c:v>119.53107812135354</c:v>
                </c:pt>
                <c:pt idx="29">
                  <c:v>120.45275967379013</c:v>
                </c:pt>
                <c:pt idx="30">
                  <c:v>121.11235965830213</c:v>
                </c:pt>
                <c:pt idx="31">
                  <c:v>121.55706500453319</c:v>
                </c:pt>
                <c:pt idx="32">
                  <c:v>122.22903248042444</c:v>
                </c:pt>
                <c:pt idx="33">
                  <c:v>122.50104873460388</c:v>
                </c:pt>
                <c:pt idx="34">
                  <c:v>123.8067473197563</c:v>
                </c:pt>
                <c:pt idx="35">
                  <c:v>123.53549069273294</c:v>
                </c:pt>
                <c:pt idx="36">
                  <c:v>125.56384194265658</c:v>
                </c:pt>
                <c:pt idx="37">
                  <c:v>126.93506857978855</c:v>
                </c:pt>
                <c:pt idx="38">
                  <c:v>128.64561256637433</c:v>
                </c:pt>
                <c:pt idx="39">
                  <c:v>129.50158193340096</c:v>
                </c:pt>
                <c:pt idx="40">
                  <c:v>132.37866909904366</c:v>
                </c:pt>
                <c:pt idx="41">
                  <c:v>133.86884917749586</c:v>
                </c:pt>
                <c:pt idx="42">
                  <c:v>135.55571589033173</c:v>
                </c:pt>
                <c:pt idx="43">
                  <c:v>137.46331075169192</c:v>
                </c:pt>
                <c:pt idx="44">
                  <c:v>136.75589655674796</c:v>
                </c:pt>
                <c:pt idx="45">
                  <c:v>137.11451227935763</c:v>
                </c:pt>
                <c:pt idx="46">
                  <c:v>138.35137780132681</c:v>
                </c:pt>
                <c:pt idx="47">
                  <c:v>138.77050633673215</c:v>
                </c:pt>
                <c:pt idx="48">
                  <c:v>140.74884193661839</c:v>
                </c:pt>
                <c:pt idx="49">
                  <c:v>140.92675307099208</c:v>
                </c:pt>
                <c:pt idx="50">
                  <c:v>141.06146168149769</c:v>
                </c:pt>
                <c:pt idx="51">
                  <c:v>140.7848624127727</c:v>
                </c:pt>
                <c:pt idx="52">
                  <c:v>141.93119683591539</c:v>
                </c:pt>
                <c:pt idx="53">
                  <c:v>142.48569605903921</c:v>
                </c:pt>
                <c:pt idx="54">
                  <c:v>142.76019091687175</c:v>
                </c:pt>
                <c:pt idx="55">
                  <c:v>142.54230118378061</c:v>
                </c:pt>
                <c:pt idx="56">
                  <c:v>143.58880209724157</c:v>
                </c:pt>
                <c:pt idx="57">
                  <c:v>146.18898791224279</c:v>
                </c:pt>
                <c:pt idx="58">
                  <c:v>147.30703175459024</c:v>
                </c:pt>
                <c:pt idx="59">
                  <c:v>148.33605752144098</c:v>
                </c:pt>
                <c:pt idx="60">
                  <c:v>148.00855984043974</c:v>
                </c:pt>
                <c:pt idx="61">
                  <c:v>148.90792205785232</c:v>
                </c:pt>
                <c:pt idx="62">
                  <c:v>149.15386066733788</c:v>
                </c:pt>
                <c:pt idx="63">
                  <c:v>149.94243609692296</c:v>
                </c:pt>
                <c:pt idx="64">
                  <c:v>150.64716166093825</c:v>
                </c:pt>
                <c:pt idx="65">
                  <c:v>150.46709715427886</c:v>
                </c:pt>
                <c:pt idx="66">
                  <c:v>150.73260728304439</c:v>
                </c:pt>
                <c:pt idx="67">
                  <c:v>151.53435240641119</c:v>
                </c:pt>
                <c:pt idx="68">
                  <c:v>150.98713963648046</c:v>
                </c:pt>
                <c:pt idx="69">
                  <c:v>148.84444948626808</c:v>
                </c:pt>
                <c:pt idx="70">
                  <c:v>148.55270439589887</c:v>
                </c:pt>
                <c:pt idx="71">
                  <c:v>148.48235351157732</c:v>
                </c:pt>
                <c:pt idx="72">
                  <c:v>145.0593727651553</c:v>
                </c:pt>
                <c:pt idx="73">
                  <c:v>144.02217869379308</c:v>
                </c:pt>
                <c:pt idx="74">
                  <c:v>142.75577401606981</c:v>
                </c:pt>
                <c:pt idx="75">
                  <c:v>141.82094804428121</c:v>
                </c:pt>
                <c:pt idx="76">
                  <c:v>141.32970441386345</c:v>
                </c:pt>
                <c:pt idx="77">
                  <c:v>141.35389111872846</c:v>
                </c:pt>
                <c:pt idx="78">
                  <c:v>141.35611705497453</c:v>
                </c:pt>
                <c:pt idx="79">
                  <c:v>141.42145962310613</c:v>
                </c:pt>
                <c:pt idx="80">
                  <c:v>139.05488853272792</c:v>
                </c:pt>
                <c:pt idx="81">
                  <c:v>139.5646892923661</c:v>
                </c:pt>
                <c:pt idx="82">
                  <c:v>140.02063597752507</c:v>
                </c:pt>
                <c:pt idx="83">
                  <c:v>140.10889306654559</c:v>
                </c:pt>
                <c:pt idx="84">
                  <c:v>139.12256655894913</c:v>
                </c:pt>
                <c:pt idx="85">
                  <c:v>140.22480286900293</c:v>
                </c:pt>
                <c:pt idx="86">
                  <c:v>141.34159651382672</c:v>
                </c:pt>
                <c:pt idx="87">
                  <c:v>141.49554172151031</c:v>
                </c:pt>
                <c:pt idx="88">
                  <c:v>139.24922612227596</c:v>
                </c:pt>
                <c:pt idx="89">
                  <c:v>131.83836326563835</c:v>
                </c:pt>
                <c:pt idx="90">
                  <c:v>133.17664491770782</c:v>
                </c:pt>
                <c:pt idx="91">
                  <c:v>135.36575404500798</c:v>
                </c:pt>
                <c:pt idx="92">
                  <c:v>135.97623410103662</c:v>
                </c:pt>
                <c:pt idx="93">
                  <c:v>137.5675834253</c:v>
                </c:pt>
                <c:pt idx="94">
                  <c:v>141.30540698592824</c:v>
                </c:pt>
                <c:pt idx="95">
                  <c:v>142.35407849753855</c:v>
                </c:pt>
                <c:pt idx="96">
                  <c:v>141.17366480509702</c:v>
                </c:pt>
                <c:pt idx="97">
                  <c:v>142.53704213925846</c:v>
                </c:pt>
                <c:pt idx="98">
                  <c:v>142.28749904213407</c:v>
                </c:pt>
                <c:pt idx="99">
                  <c:v>142.4375662835993</c:v>
                </c:pt>
                <c:pt idx="100">
                  <c:v>141.31339578882478</c:v>
                </c:pt>
                <c:pt idx="101">
                  <c:v>141.30922666528068</c:v>
                </c:pt>
                <c:pt idx="102">
                  <c:v>141.31826413561311</c:v>
                </c:pt>
                <c:pt idx="103">
                  <c:v>142.93351648697453</c:v>
                </c:pt>
                <c:pt idx="104">
                  <c:v>142.6447061403731</c:v>
                </c:pt>
                <c:pt idx="105">
                  <c:v>142.71437257750628</c:v>
                </c:pt>
                <c:pt idx="106">
                  <c:v>144.20858624346184</c:v>
                </c:pt>
                <c:pt idx="107">
                  <c:v>145.74723855231409</c:v>
                </c:pt>
                <c:pt idx="108">
                  <c:v>144.90559237624845</c:v>
                </c:pt>
                <c:pt idx="109">
                  <c:v>145.32350806452931</c:v>
                </c:pt>
                <c:pt idx="110">
                  <c:v>146.3143763459197</c:v>
                </c:pt>
                <c:pt idx="111">
                  <c:v>145.56653135594749</c:v>
                </c:pt>
                <c:pt idx="112">
                  <c:v>145.16442702012588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0F-4063-B8F6-97922CD8F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442704"/>
        <c:axId val="675441624"/>
      </c:lineChart>
      <c:catAx>
        <c:axId val="67544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5441624"/>
        <c:crosses val="autoZero"/>
        <c:auto val="1"/>
        <c:lblAlgn val="ctr"/>
        <c:lblOffset val="100"/>
        <c:noMultiLvlLbl val="0"/>
      </c:catAx>
      <c:valAx>
        <c:axId val="67544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5442704"/>
        <c:crosses val="autoZero"/>
        <c:crossBetween val="between"/>
      </c:valAx>
      <c:valAx>
        <c:axId val="444630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5305648"/>
        <c:crosses val="max"/>
        <c:crossBetween val="between"/>
      </c:valAx>
      <c:catAx>
        <c:axId val="675305648"/>
        <c:scaling>
          <c:orientation val="minMax"/>
        </c:scaling>
        <c:delete val="1"/>
        <c:axPos val="b"/>
        <c:majorTickMark val="out"/>
        <c:minorTickMark val="none"/>
        <c:tickLblPos val="nextTo"/>
        <c:crossAx val="4446305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2 - Produtividade do Capital, do Trabalho e PTF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Indústria!$L$117</c:f>
              <c:strCache>
                <c:ptCount val="1"/>
                <c:pt idx="0">
                  <c:v>PTF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Indústria!$A$3:$A$115</c:f>
              <c:strCache>
                <c:ptCount val="113"/>
                <c:pt idx="0">
                  <c:v>1998Q1</c:v>
                </c:pt>
                <c:pt idx="1">
                  <c:v>1998Q2</c:v>
                </c:pt>
                <c:pt idx="2">
                  <c:v>1998Q3</c:v>
                </c:pt>
                <c:pt idx="3">
                  <c:v>1998Q4</c:v>
                </c:pt>
                <c:pt idx="4">
                  <c:v>1999Q1</c:v>
                </c:pt>
                <c:pt idx="5">
                  <c:v>1999Q2</c:v>
                </c:pt>
                <c:pt idx="6">
                  <c:v>1999Q3</c:v>
                </c:pt>
                <c:pt idx="7">
                  <c:v>1999Q4</c:v>
                </c:pt>
                <c:pt idx="8">
                  <c:v>2000Q1</c:v>
                </c:pt>
                <c:pt idx="9">
                  <c:v>2000Q2</c:v>
                </c:pt>
                <c:pt idx="10">
                  <c:v>2000Q3</c:v>
                </c:pt>
                <c:pt idx="11">
                  <c:v>2000Q4</c:v>
                </c:pt>
                <c:pt idx="12">
                  <c:v>2001Q1</c:v>
                </c:pt>
                <c:pt idx="13">
                  <c:v>2001Q2</c:v>
                </c:pt>
                <c:pt idx="14">
                  <c:v>2001Q3</c:v>
                </c:pt>
                <c:pt idx="15">
                  <c:v>2001Q4</c:v>
                </c:pt>
                <c:pt idx="16">
                  <c:v>2002Q1</c:v>
                </c:pt>
                <c:pt idx="17">
                  <c:v>2002Q2</c:v>
                </c:pt>
                <c:pt idx="18">
                  <c:v>2002Q3</c:v>
                </c:pt>
                <c:pt idx="19">
                  <c:v>2002Q4</c:v>
                </c:pt>
                <c:pt idx="20">
                  <c:v>2003Q1</c:v>
                </c:pt>
                <c:pt idx="21">
                  <c:v>2003Q2</c:v>
                </c:pt>
                <c:pt idx="22">
                  <c:v>2003Q3</c:v>
                </c:pt>
                <c:pt idx="23">
                  <c:v>2003Q4</c:v>
                </c:pt>
                <c:pt idx="24">
                  <c:v>2004Q1</c:v>
                </c:pt>
                <c:pt idx="25">
                  <c:v>2004Q2</c:v>
                </c:pt>
                <c:pt idx="26">
                  <c:v>2004Q3</c:v>
                </c:pt>
                <c:pt idx="27">
                  <c:v>2004Q4</c:v>
                </c:pt>
                <c:pt idx="28">
                  <c:v>2005Q1</c:v>
                </c:pt>
                <c:pt idx="29">
                  <c:v>2005Q2</c:v>
                </c:pt>
                <c:pt idx="30">
                  <c:v>2005Q3</c:v>
                </c:pt>
                <c:pt idx="31">
                  <c:v>2005Q4</c:v>
                </c:pt>
                <c:pt idx="32">
                  <c:v>2006Q1</c:v>
                </c:pt>
                <c:pt idx="33">
                  <c:v>2006Q2</c:v>
                </c:pt>
                <c:pt idx="34">
                  <c:v>2006Q3</c:v>
                </c:pt>
                <c:pt idx="35">
                  <c:v>2006Q4</c:v>
                </c:pt>
                <c:pt idx="36">
                  <c:v>2007Q1</c:v>
                </c:pt>
                <c:pt idx="37">
                  <c:v>2007Q2</c:v>
                </c:pt>
                <c:pt idx="38">
                  <c:v>2007Q3</c:v>
                </c:pt>
                <c:pt idx="39">
                  <c:v>2007Q4</c:v>
                </c:pt>
                <c:pt idx="40">
                  <c:v>2008Q1</c:v>
                </c:pt>
                <c:pt idx="41">
                  <c:v>2008Q2</c:v>
                </c:pt>
                <c:pt idx="42">
                  <c:v>2008Q3</c:v>
                </c:pt>
                <c:pt idx="43">
                  <c:v>2008Q4</c:v>
                </c:pt>
                <c:pt idx="44">
                  <c:v>2009Q1</c:v>
                </c:pt>
                <c:pt idx="45">
                  <c:v>2009Q2</c:v>
                </c:pt>
                <c:pt idx="46">
                  <c:v>2009Q3</c:v>
                </c:pt>
                <c:pt idx="47">
                  <c:v>2009Q4</c:v>
                </c:pt>
                <c:pt idx="48">
                  <c:v>2010Q1</c:v>
                </c:pt>
                <c:pt idx="49">
                  <c:v>2010Q2</c:v>
                </c:pt>
                <c:pt idx="50">
                  <c:v>2010Q3</c:v>
                </c:pt>
                <c:pt idx="51">
                  <c:v>2010Q4</c:v>
                </c:pt>
                <c:pt idx="52">
                  <c:v>2011Q1</c:v>
                </c:pt>
                <c:pt idx="53">
                  <c:v>2011Q2</c:v>
                </c:pt>
                <c:pt idx="54">
                  <c:v>2011Q3</c:v>
                </c:pt>
                <c:pt idx="55">
                  <c:v>2011Q4</c:v>
                </c:pt>
                <c:pt idx="56">
                  <c:v>2012Q1</c:v>
                </c:pt>
                <c:pt idx="57">
                  <c:v>2012Q2</c:v>
                </c:pt>
                <c:pt idx="58">
                  <c:v>2012Q3</c:v>
                </c:pt>
                <c:pt idx="59">
                  <c:v>2012Q4</c:v>
                </c:pt>
                <c:pt idx="60">
                  <c:v>2013Q1</c:v>
                </c:pt>
                <c:pt idx="61">
                  <c:v>2013Q2</c:v>
                </c:pt>
                <c:pt idx="62">
                  <c:v>2013Q3</c:v>
                </c:pt>
                <c:pt idx="63">
                  <c:v>2013Q4</c:v>
                </c:pt>
                <c:pt idx="64">
                  <c:v>2014Q1</c:v>
                </c:pt>
                <c:pt idx="65">
                  <c:v>2014Q2</c:v>
                </c:pt>
                <c:pt idx="66">
                  <c:v>2014Q3</c:v>
                </c:pt>
                <c:pt idx="67">
                  <c:v>2014Q4</c:v>
                </c:pt>
                <c:pt idx="68">
                  <c:v>2015Q1</c:v>
                </c:pt>
                <c:pt idx="69">
                  <c:v>2015Q2</c:v>
                </c:pt>
                <c:pt idx="70">
                  <c:v>2015Q3</c:v>
                </c:pt>
                <c:pt idx="71">
                  <c:v>2015Q4</c:v>
                </c:pt>
                <c:pt idx="72">
                  <c:v>2016Q1</c:v>
                </c:pt>
                <c:pt idx="73">
                  <c:v>2016Q2</c:v>
                </c:pt>
                <c:pt idx="74">
                  <c:v>2016Q3</c:v>
                </c:pt>
                <c:pt idx="75">
                  <c:v>2016Q4</c:v>
                </c:pt>
                <c:pt idx="76">
                  <c:v>2017Q1</c:v>
                </c:pt>
                <c:pt idx="77">
                  <c:v>2017Q2</c:v>
                </c:pt>
                <c:pt idx="78">
                  <c:v>2017Q3</c:v>
                </c:pt>
                <c:pt idx="79">
                  <c:v>2017Q4</c:v>
                </c:pt>
                <c:pt idx="80">
                  <c:v>2018Q1</c:v>
                </c:pt>
                <c:pt idx="81">
                  <c:v>2018Q2</c:v>
                </c:pt>
                <c:pt idx="82">
                  <c:v>2018Q3</c:v>
                </c:pt>
                <c:pt idx="83">
                  <c:v>2018Q4</c:v>
                </c:pt>
                <c:pt idx="84">
                  <c:v>2019Q1</c:v>
                </c:pt>
                <c:pt idx="85">
                  <c:v>2019Q2</c:v>
                </c:pt>
                <c:pt idx="86">
                  <c:v>2019Q3</c:v>
                </c:pt>
                <c:pt idx="87">
                  <c:v>2019Q4</c:v>
                </c:pt>
                <c:pt idx="88">
                  <c:v>2020Q1</c:v>
                </c:pt>
                <c:pt idx="89">
                  <c:v>2020Q2</c:v>
                </c:pt>
                <c:pt idx="90">
                  <c:v>2020Q3</c:v>
                </c:pt>
                <c:pt idx="91">
                  <c:v>2020Q4</c:v>
                </c:pt>
                <c:pt idx="92">
                  <c:v>2021Q1</c:v>
                </c:pt>
                <c:pt idx="93">
                  <c:v>2021Q2</c:v>
                </c:pt>
                <c:pt idx="94">
                  <c:v>2021Q3</c:v>
                </c:pt>
                <c:pt idx="95">
                  <c:v>2021Q4</c:v>
                </c:pt>
                <c:pt idx="96">
                  <c:v>2022Q1</c:v>
                </c:pt>
                <c:pt idx="97">
                  <c:v>2022Q2</c:v>
                </c:pt>
                <c:pt idx="98">
                  <c:v>2022Q3</c:v>
                </c:pt>
                <c:pt idx="99">
                  <c:v>2022Q4</c:v>
                </c:pt>
                <c:pt idx="100">
                  <c:v>2023Q1</c:v>
                </c:pt>
                <c:pt idx="101">
                  <c:v>2023Q2</c:v>
                </c:pt>
                <c:pt idx="102">
                  <c:v>2023Q3</c:v>
                </c:pt>
                <c:pt idx="103">
                  <c:v>2023Q4</c:v>
                </c:pt>
                <c:pt idx="104">
                  <c:v>2024Q1</c:v>
                </c:pt>
                <c:pt idx="105">
                  <c:v>2024Q2</c:v>
                </c:pt>
                <c:pt idx="106">
                  <c:v>2024Q3</c:v>
                </c:pt>
                <c:pt idx="107">
                  <c:v>2024Q4</c:v>
                </c:pt>
                <c:pt idx="108">
                  <c:v>2025Q1</c:v>
                </c:pt>
                <c:pt idx="109">
                  <c:v>2025Q2</c:v>
                </c:pt>
                <c:pt idx="110">
                  <c:v>2025Q3</c:v>
                </c:pt>
                <c:pt idx="111">
                  <c:v>2025Q4</c:v>
                </c:pt>
                <c:pt idx="112">
                  <c:v>2026Q1</c:v>
                </c:pt>
              </c:strCache>
            </c:strRef>
          </c:cat>
          <c:val>
            <c:numRef>
              <c:f>Indústria!$L$3:$L$115</c:f>
              <c:numCache>
                <c:formatCode>General</c:formatCode>
                <c:ptCount val="113"/>
                <c:pt idx="0">
                  <c:v>100.87003510894952</c:v>
                </c:pt>
                <c:pt idx="1">
                  <c:v>99.836608111144585</c:v>
                </c:pt>
                <c:pt idx="2">
                  <c:v>99.709514176985266</c:v>
                </c:pt>
                <c:pt idx="3">
                  <c:v>99.583842602920654</c:v>
                </c:pt>
                <c:pt idx="4">
                  <c:v>99.461354118858296</c:v>
                </c:pt>
                <c:pt idx="5">
                  <c:v>99.342795083396751</c:v>
                </c:pt>
                <c:pt idx="6">
                  <c:v>99.228534708339254</c:v>
                </c:pt>
                <c:pt idx="7">
                  <c:v>99.118560774111046</c:v>
                </c:pt>
                <c:pt idx="8">
                  <c:v>99.011783811698393</c:v>
                </c:pt>
                <c:pt idx="9">
                  <c:v>98.906458706011875</c:v>
                </c:pt>
                <c:pt idx="10">
                  <c:v>98.800784971821969</c:v>
                </c:pt>
                <c:pt idx="11">
                  <c:v>98.69289828998636</c:v>
                </c:pt>
                <c:pt idx="12">
                  <c:v>98.58144488557565</c:v>
                </c:pt>
                <c:pt idx="13">
                  <c:v>98.466954468201109</c:v>
                </c:pt>
                <c:pt idx="14">
                  <c:v>98.352573149402318</c:v>
                </c:pt>
                <c:pt idx="15">
                  <c:v>98.242382124290955</c:v>
                </c:pt>
                <c:pt idx="16">
                  <c:v>98.13968124278658</c:v>
                </c:pt>
                <c:pt idx="17">
                  <c:v>98.046965711449843</c:v>
                </c:pt>
                <c:pt idx="18">
                  <c:v>97.96560836008635</c:v>
                </c:pt>
                <c:pt idx="19">
                  <c:v>97.896333851914733</c:v>
                </c:pt>
                <c:pt idx="20">
                  <c:v>97.839087487129831</c:v>
                </c:pt>
                <c:pt idx="21">
                  <c:v>97.794595856781513</c:v>
                </c:pt>
                <c:pt idx="22">
                  <c:v>97.761009343510054</c:v>
                </c:pt>
                <c:pt idx="23">
                  <c:v>97.734100091745873</c:v>
                </c:pt>
                <c:pt idx="24">
                  <c:v>97.709157395374532</c:v>
                </c:pt>
                <c:pt idx="25">
                  <c:v>97.680945816857275</c:v>
                </c:pt>
                <c:pt idx="26">
                  <c:v>97.644346791365138</c:v>
                </c:pt>
                <c:pt idx="27">
                  <c:v>97.594647426385393</c:v>
                </c:pt>
                <c:pt idx="28">
                  <c:v>97.528774909332725</c:v>
                </c:pt>
                <c:pt idx="29">
                  <c:v>97.444701838177963</c:v>
                </c:pt>
                <c:pt idx="30">
                  <c:v>97.340517372295707</c:v>
                </c:pt>
                <c:pt idx="31">
                  <c:v>97.215472312461799</c:v>
                </c:pt>
                <c:pt idx="32">
                  <c:v>97.068780976759911</c:v>
                </c:pt>
                <c:pt idx="33">
                  <c:v>96.90025414115037</c:v>
                </c:pt>
                <c:pt idx="34">
                  <c:v>96.710422042103573</c:v>
                </c:pt>
                <c:pt idx="35">
                  <c:v>96.499520782621431</c:v>
                </c:pt>
                <c:pt idx="36">
                  <c:v>96.267561571848049</c:v>
                </c:pt>
                <c:pt idx="37">
                  <c:v>96.016084418331758</c:v>
                </c:pt>
                <c:pt idx="38">
                  <c:v>95.747286774967151</c:v>
                </c:pt>
                <c:pt idx="39">
                  <c:v>95.465130661109868</c:v>
                </c:pt>
                <c:pt idx="40">
                  <c:v>95.174504798910974</c:v>
                </c:pt>
                <c:pt idx="41">
                  <c:v>94.880817585272538</c:v>
                </c:pt>
                <c:pt idx="42">
                  <c:v>94.590045027499144</c:v>
                </c:pt>
                <c:pt idx="43">
                  <c:v>94.308446139602282</c:v>
                </c:pt>
                <c:pt idx="44">
                  <c:v>94.04346673704994</c:v>
                </c:pt>
                <c:pt idx="45">
                  <c:v>93.799204588802795</c:v>
                </c:pt>
                <c:pt idx="46">
                  <c:v>93.574848420848383</c:v>
                </c:pt>
                <c:pt idx="47">
                  <c:v>93.366855745171591</c:v>
                </c:pt>
                <c:pt idx="48">
                  <c:v>93.17021258609806</c:v>
                </c:pt>
                <c:pt idx="49">
                  <c:v>92.979613997858451</c:v>
                </c:pt>
                <c:pt idx="50">
                  <c:v>92.788752815945799</c:v>
                </c:pt>
                <c:pt idx="51">
                  <c:v>92.591702062309665</c:v>
                </c:pt>
                <c:pt idx="52">
                  <c:v>92.382847907352826</c:v>
                </c:pt>
                <c:pt idx="53">
                  <c:v>92.157763992600593</c:v>
                </c:pt>
                <c:pt idx="54">
                  <c:v>91.913174746241054</c:v>
                </c:pt>
                <c:pt idx="55">
                  <c:v>91.648567016849242</c:v>
                </c:pt>
                <c:pt idx="56">
                  <c:v>91.365648745580202</c:v>
                </c:pt>
                <c:pt idx="57">
                  <c:v>91.068356136027759</c:v>
                </c:pt>
                <c:pt idx="58">
                  <c:v>90.762614396869338</c:v>
                </c:pt>
                <c:pt idx="59">
                  <c:v>90.454088773181212</c:v>
                </c:pt>
                <c:pt idx="60">
                  <c:v>90.148418159336714</c:v>
                </c:pt>
                <c:pt idx="61">
                  <c:v>89.85036166826778</c:v>
                </c:pt>
                <c:pt idx="62">
                  <c:v>89.564304600481123</c:v>
                </c:pt>
                <c:pt idx="63">
                  <c:v>89.295401673597652</c:v>
                </c:pt>
                <c:pt idx="64">
                  <c:v>89.049582026326419</c:v>
                </c:pt>
                <c:pt idx="65">
                  <c:v>88.832693651582204</c:v>
                </c:pt>
                <c:pt idx="66">
                  <c:v>88.650516324596097</c:v>
                </c:pt>
                <c:pt idx="67">
                  <c:v>88.507619417877379</c:v>
                </c:pt>
                <c:pt idx="68">
                  <c:v>88.407329136196765</c:v>
                </c:pt>
                <c:pt idx="69">
                  <c:v>88.352134684139799</c:v>
                </c:pt>
                <c:pt idx="70">
                  <c:v>88.343313634723359</c:v>
                </c:pt>
                <c:pt idx="71">
                  <c:v>88.380991700453549</c:v>
                </c:pt>
                <c:pt idx="72">
                  <c:v>88.463797783908845</c:v>
                </c:pt>
                <c:pt idx="73">
                  <c:v>88.588012214108545</c:v>
                </c:pt>
                <c:pt idx="74">
                  <c:v>88.749444891055191</c:v>
                </c:pt>
                <c:pt idx="75">
                  <c:v>88.943494920470741</c:v>
                </c:pt>
                <c:pt idx="76">
                  <c:v>89.165134276316977</c:v>
                </c:pt>
                <c:pt idx="77">
                  <c:v>89.408572554335535</c:v>
                </c:pt>
                <c:pt idx="78">
                  <c:v>89.667832274053978</c:v>
                </c:pt>
                <c:pt idx="79">
                  <c:v>89.936795825494173</c:v>
                </c:pt>
                <c:pt idx="80">
                  <c:v>90.209397259008313</c:v>
                </c:pt>
                <c:pt idx="81">
                  <c:v>90.47995588358252</c:v>
                </c:pt>
                <c:pt idx="82">
                  <c:v>90.744185897986895</c:v>
                </c:pt>
                <c:pt idx="83">
                  <c:v>90.997670534339264</c:v>
                </c:pt>
                <c:pt idx="84">
                  <c:v>91.236479928300781</c:v>
                </c:pt>
                <c:pt idx="85">
                  <c:v>91.457041904561194</c:v>
                </c:pt>
                <c:pt idx="86">
                  <c:v>91.656317768569181</c:v>
                </c:pt>
                <c:pt idx="87">
                  <c:v>91.831371057703805</c:v>
                </c:pt>
                <c:pt idx="88">
                  <c:v>91.979018052063921</c:v>
                </c:pt>
                <c:pt idx="89">
                  <c:v>92.095791786189864</c:v>
                </c:pt>
                <c:pt idx="90">
                  <c:v>92.177549984890405</c:v>
                </c:pt>
                <c:pt idx="91">
                  <c:v>92.221537969705636</c:v>
                </c:pt>
                <c:pt idx="92">
                  <c:v>92.229001653067641</c:v>
                </c:pt>
                <c:pt idx="93">
                  <c:v>92.203814997751891</c:v>
                </c:pt>
                <c:pt idx="94">
                  <c:v>92.153148743664957</c:v>
                </c:pt>
                <c:pt idx="95">
                  <c:v>92.086140429162299</c:v>
                </c:pt>
                <c:pt idx="96">
                  <c:v>92.011059424933677</c:v>
                </c:pt>
                <c:pt idx="97">
                  <c:v>91.932863311621034</c:v>
                </c:pt>
                <c:pt idx="98">
                  <c:v>91.855209810453402</c:v>
                </c:pt>
                <c:pt idx="99">
                  <c:v>91.780460214261979</c:v>
                </c:pt>
                <c:pt idx="100">
                  <c:v>91.710024703719085</c:v>
                </c:pt>
                <c:pt idx="101">
                  <c:v>91.644187737657745</c:v>
                </c:pt>
                <c:pt idx="102">
                  <c:v>91.582850030494498</c:v>
                </c:pt>
                <c:pt idx="103">
                  <c:v>91.525638208915254</c:v>
                </c:pt>
                <c:pt idx="104">
                  <c:v>91.472318516294521</c:v>
                </c:pt>
                <c:pt idx="105">
                  <c:v>91.422585463652325</c:v>
                </c:pt>
                <c:pt idx="106">
                  <c:v>91.376309035899354</c:v>
                </c:pt>
                <c:pt idx="107">
                  <c:v>91.333634767102296</c:v>
                </c:pt>
                <c:pt idx="108">
                  <c:v>91.294498275381116</c:v>
                </c:pt>
                <c:pt idx="109">
                  <c:v>91.258312332656502</c:v>
                </c:pt>
                <c:pt idx="110">
                  <c:v>91.224497078279001</c:v>
                </c:pt>
                <c:pt idx="111">
                  <c:v>91.192164593749212</c:v>
                </c:pt>
                <c:pt idx="112">
                  <c:v>91.16047251299419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3F-4CBF-8EE6-7F8649CE4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6191072"/>
        <c:axId val="716193952"/>
      </c:lineChart>
      <c:lineChart>
        <c:grouping val="standard"/>
        <c:varyColors val="0"/>
        <c:ser>
          <c:idx val="1"/>
          <c:order val="1"/>
          <c:tx>
            <c:strRef>
              <c:f>Indústria!$T$117</c:f>
              <c:strCache>
                <c:ptCount val="1"/>
                <c:pt idx="0">
                  <c:v>K/L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Indústria!$T$3:$T$115</c:f>
              <c:numCache>
                <c:formatCode>General</c:formatCode>
                <c:ptCount val="113"/>
                <c:pt idx="0">
                  <c:v>1.0041832067470764</c:v>
                </c:pt>
                <c:pt idx="1">
                  <c:v>0.99899410668329169</c:v>
                </c:pt>
                <c:pt idx="2">
                  <c:v>1.004622409596754</c:v>
                </c:pt>
                <c:pt idx="3">
                  <c:v>0.99225942703025449</c:v>
                </c:pt>
                <c:pt idx="4">
                  <c:v>1.0119005576713513</c:v>
                </c:pt>
                <c:pt idx="5">
                  <c:v>0.98754173206393125</c:v>
                </c:pt>
                <c:pt idx="6">
                  <c:v>0.98767826629736621</c:v>
                </c:pt>
                <c:pt idx="7">
                  <c:v>0.98410344815223261</c:v>
                </c:pt>
                <c:pt idx="8">
                  <c:v>0.98715511047870508</c:v>
                </c:pt>
                <c:pt idx="9">
                  <c:v>0.96302499663982932</c:v>
                </c:pt>
                <c:pt idx="10">
                  <c:v>0.95430660702295345</c:v>
                </c:pt>
                <c:pt idx="11">
                  <c:v>0.94640076016694308</c:v>
                </c:pt>
                <c:pt idx="12">
                  <c:v>0.93787850334319711</c:v>
                </c:pt>
                <c:pt idx="13">
                  <c:v>0.90950899661893203</c:v>
                </c:pt>
                <c:pt idx="14">
                  <c:v>0.88861010920965722</c:v>
                </c:pt>
                <c:pt idx="15">
                  <c:v>0.88418927322265473</c:v>
                </c:pt>
                <c:pt idx="16">
                  <c:v>0.80863753055864296</c:v>
                </c:pt>
                <c:pt idx="17">
                  <c:v>0.8012633141950477</c:v>
                </c:pt>
                <c:pt idx="18">
                  <c:v>0.79473127815397282</c:v>
                </c:pt>
                <c:pt idx="19">
                  <c:v>0.80059940939735963</c:v>
                </c:pt>
                <c:pt idx="20">
                  <c:v>0.82407799932431514</c:v>
                </c:pt>
                <c:pt idx="21">
                  <c:v>0.819511433612096</c:v>
                </c:pt>
                <c:pt idx="22">
                  <c:v>0.81980278913180271</c:v>
                </c:pt>
                <c:pt idx="23">
                  <c:v>0.82931336707476899</c:v>
                </c:pt>
                <c:pt idx="24">
                  <c:v>0.8356986831878499</c:v>
                </c:pt>
                <c:pt idx="25">
                  <c:v>0.82188398999579193</c:v>
                </c:pt>
                <c:pt idx="26">
                  <c:v>0.82353162355571896</c:v>
                </c:pt>
                <c:pt idx="27">
                  <c:v>0.82407111411450917</c:v>
                </c:pt>
                <c:pt idx="28">
                  <c:v>0.82473542098098551</c:v>
                </c:pt>
                <c:pt idx="29">
                  <c:v>0.81070490976858134</c:v>
                </c:pt>
                <c:pt idx="30">
                  <c:v>0.79959198849720159</c:v>
                </c:pt>
                <c:pt idx="31">
                  <c:v>0.79686764405510213</c:v>
                </c:pt>
                <c:pt idx="32">
                  <c:v>0.80600929689480094</c:v>
                </c:pt>
                <c:pt idx="33">
                  <c:v>0.81311579022924052</c:v>
                </c:pt>
                <c:pt idx="34">
                  <c:v>0.8107114040207507</c:v>
                </c:pt>
                <c:pt idx="35">
                  <c:v>0.81778532266073434</c:v>
                </c:pt>
                <c:pt idx="36">
                  <c:v>0.81318653245675665</c:v>
                </c:pt>
                <c:pt idx="37">
                  <c:v>0.83169973112431916</c:v>
                </c:pt>
                <c:pt idx="38">
                  <c:v>0.84098951064936278</c:v>
                </c:pt>
                <c:pt idx="39">
                  <c:v>0.86842986179778237</c:v>
                </c:pt>
                <c:pt idx="40">
                  <c:v>0.87111795149830451</c:v>
                </c:pt>
                <c:pt idx="41">
                  <c:v>0.8768967205473629</c:v>
                </c:pt>
                <c:pt idx="42">
                  <c:v>0.88794342382952429</c:v>
                </c:pt>
                <c:pt idx="43">
                  <c:v>0.86957546236924854</c:v>
                </c:pt>
                <c:pt idx="44">
                  <c:v>0.86444247672437513</c:v>
                </c:pt>
                <c:pt idx="45">
                  <c:v>0.86906733893413357</c:v>
                </c:pt>
                <c:pt idx="46">
                  <c:v>0.8741137766935011</c:v>
                </c:pt>
                <c:pt idx="47">
                  <c:v>0.91361961511005696</c:v>
                </c:pt>
                <c:pt idx="48">
                  <c:v>0.93102150528657635</c:v>
                </c:pt>
                <c:pt idx="49">
                  <c:v>0.94676669505499189</c:v>
                </c:pt>
                <c:pt idx="50">
                  <c:v>0.95138749553604218</c:v>
                </c:pt>
                <c:pt idx="51">
                  <c:v>0.96225988626218839</c:v>
                </c:pt>
                <c:pt idx="52">
                  <c:v>0.95375031400137023</c:v>
                </c:pt>
                <c:pt idx="53">
                  <c:v>0.95524288999969065</c:v>
                </c:pt>
                <c:pt idx="54">
                  <c:v>0.95355865603030887</c:v>
                </c:pt>
                <c:pt idx="55">
                  <c:v>0.95962179914471324</c:v>
                </c:pt>
                <c:pt idx="56">
                  <c:v>0.96733417940022037</c:v>
                </c:pt>
                <c:pt idx="57">
                  <c:v>0.94798259673207963</c:v>
                </c:pt>
                <c:pt idx="58">
                  <c:v>0.95555775762652528</c:v>
                </c:pt>
                <c:pt idx="59">
                  <c:v>0.95860889188548015</c:v>
                </c:pt>
                <c:pt idx="60">
                  <c:v>0.98589662708133108</c:v>
                </c:pt>
                <c:pt idx="61">
                  <c:v>0.9852224865532716</c:v>
                </c:pt>
                <c:pt idx="62">
                  <c:v>1.0017340721527792</c:v>
                </c:pt>
                <c:pt idx="63">
                  <c:v>1.0041430384371826</c:v>
                </c:pt>
                <c:pt idx="64">
                  <c:v>1.009692760313629</c:v>
                </c:pt>
                <c:pt idx="65">
                  <c:v>1.015999353594532</c:v>
                </c:pt>
                <c:pt idx="66">
                  <c:v>1.0065732607117963</c:v>
                </c:pt>
                <c:pt idx="67">
                  <c:v>0.98988473752769635</c:v>
                </c:pt>
                <c:pt idx="68">
                  <c:v>0.99693517184884672</c:v>
                </c:pt>
                <c:pt idx="69">
                  <c:v>0.99962305398844464</c:v>
                </c:pt>
                <c:pt idx="70">
                  <c:v>0.97847421991670869</c:v>
                </c:pt>
                <c:pt idx="71">
                  <c:v>0.96665660098970074</c:v>
                </c:pt>
                <c:pt idx="72">
                  <c:v>0.99556615897544209</c:v>
                </c:pt>
                <c:pt idx="73">
                  <c:v>1.0054299566593978</c:v>
                </c:pt>
                <c:pt idx="74">
                  <c:v>1.020979805334933</c:v>
                </c:pt>
                <c:pt idx="75">
                  <c:v>1.0179437062814405</c:v>
                </c:pt>
                <c:pt idx="76">
                  <c:v>1.039776996691115</c:v>
                </c:pt>
                <c:pt idx="77">
                  <c:v>1.0084367899746804</c:v>
                </c:pt>
                <c:pt idx="78">
                  <c:v>0.97817638119450601</c:v>
                </c:pt>
                <c:pt idx="79">
                  <c:v>0.96136339330754284</c:v>
                </c:pt>
                <c:pt idx="80">
                  <c:v>1.0064685399283098</c:v>
                </c:pt>
                <c:pt idx="81">
                  <c:v>0.99232186915888854</c:v>
                </c:pt>
                <c:pt idx="82">
                  <c:v>0.96434703972232627</c:v>
                </c:pt>
                <c:pt idx="83">
                  <c:v>0.95151166713930424</c:v>
                </c:pt>
                <c:pt idx="84">
                  <c:v>0.96401777726098858</c:v>
                </c:pt>
                <c:pt idx="85">
                  <c:v>0.94393417707878169</c:v>
                </c:pt>
                <c:pt idx="86">
                  <c:v>0.92259830893808292</c:v>
                </c:pt>
                <c:pt idx="87">
                  <c:v>0.91444693660015719</c:v>
                </c:pt>
                <c:pt idx="88">
                  <c:v>0.96299668491463841</c:v>
                </c:pt>
                <c:pt idx="89">
                  <c:v>0.88261228984655204</c:v>
                </c:pt>
                <c:pt idx="90">
                  <c:v>1.029521884156837</c:v>
                </c:pt>
                <c:pt idx="91">
                  <c:v>1.0408381293703652</c:v>
                </c:pt>
                <c:pt idx="92">
                  <c:v>1.0463384614012421</c:v>
                </c:pt>
                <c:pt idx="93">
                  <c:v>1.011169966136525</c:v>
                </c:pt>
                <c:pt idx="94">
                  <c:v>0.95932274427669806</c:v>
                </c:pt>
                <c:pt idx="95">
                  <c:v>0.94988526947874286</c:v>
                </c:pt>
                <c:pt idx="96">
                  <c:v>0.97779639365740223</c:v>
                </c:pt>
                <c:pt idx="97">
                  <c:v>0.94948522665498636</c:v>
                </c:pt>
                <c:pt idx="98">
                  <c:v>0.95153693110035986</c:v>
                </c:pt>
                <c:pt idx="99">
                  <c:v>0.9396366111242378</c:v>
                </c:pt>
                <c:pt idx="100">
                  <c:v>0.96357513367491221</c:v>
                </c:pt>
                <c:pt idx="101">
                  <c:v>0.9669446098884017</c:v>
                </c:pt>
                <c:pt idx="102">
                  <c:v>0.9631590693773453</c:v>
                </c:pt>
                <c:pt idx="103">
                  <c:v>0.95028695205116542</c:v>
                </c:pt>
                <c:pt idx="104">
                  <c:v>0.96750198068772275</c:v>
                </c:pt>
                <c:pt idx="105">
                  <c:v>0.96618974101849786</c:v>
                </c:pt>
                <c:pt idx="106">
                  <c:v>0.95496292562157692</c:v>
                </c:pt>
                <c:pt idx="107">
                  <c:v>0.93713332263469751</c:v>
                </c:pt>
                <c:pt idx="108">
                  <c:v>0.95983154851305774</c:v>
                </c:pt>
                <c:pt idx="109">
                  <c:v>0.96920865968818914</c:v>
                </c:pt>
                <c:pt idx="110">
                  <c:v>0.94867904260338398</c:v>
                </c:pt>
                <c:pt idx="111">
                  <c:v>0.95394536810022168</c:v>
                </c:pt>
                <c:pt idx="112">
                  <c:v>0.98323117739957022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3F-4CBF-8EE6-7F8649CE4D52}"/>
            </c:ext>
          </c:extLst>
        </c:ser>
        <c:ser>
          <c:idx val="2"/>
          <c:order val="2"/>
          <c:tx>
            <c:strRef>
              <c:f>Indústria!$U$2</c:f>
              <c:strCache>
                <c:ptCount val="1"/>
                <c:pt idx="0">
                  <c:v>Y/L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Indústria!$U$3:$U$115</c:f>
              <c:numCache>
                <c:formatCode>General</c:formatCode>
                <c:ptCount val="113"/>
                <c:pt idx="0">
                  <c:v>1.0520637668789148</c:v>
                </c:pt>
                <c:pt idx="1">
                  <c:v>1.0462610032533963</c:v>
                </c:pt>
                <c:pt idx="2">
                  <c:v>1.0300774854725834</c:v>
                </c:pt>
                <c:pt idx="3">
                  <c:v>1.0003346526259536</c:v>
                </c:pt>
                <c:pt idx="4">
                  <c:v>1.0194373503271197</c:v>
                </c:pt>
                <c:pt idx="5">
                  <c:v>1.0058148480447839</c:v>
                </c:pt>
                <c:pt idx="6">
                  <c:v>0.99337792983679907</c:v>
                </c:pt>
                <c:pt idx="7">
                  <c:v>0.99732020148634981</c:v>
                </c:pt>
                <c:pt idx="8">
                  <c:v>1.0075601380337313</c:v>
                </c:pt>
                <c:pt idx="9">
                  <c:v>0.99397369586566298</c:v>
                </c:pt>
                <c:pt idx="10">
                  <c:v>0.99760918970318091</c:v>
                </c:pt>
                <c:pt idx="11">
                  <c:v>1.0142996953874683</c:v>
                </c:pt>
                <c:pt idx="12">
                  <c:v>1.0202580623145407</c:v>
                </c:pt>
                <c:pt idx="13">
                  <c:v>0.97728970210512101</c:v>
                </c:pt>
                <c:pt idx="14">
                  <c:v>0.9383521223931115</c:v>
                </c:pt>
                <c:pt idx="15">
                  <c:v>0.93459354775872716</c:v>
                </c:pt>
                <c:pt idx="16">
                  <c:v>0.88813959215713156</c:v>
                </c:pt>
                <c:pt idx="17">
                  <c:v>0.8901923159410382</c:v>
                </c:pt>
                <c:pt idx="18">
                  <c:v>0.88389451000693309</c:v>
                </c:pt>
                <c:pt idx="19">
                  <c:v>0.90942049492907129</c:v>
                </c:pt>
                <c:pt idx="20">
                  <c:v>0.87213438608816463</c:v>
                </c:pt>
                <c:pt idx="21">
                  <c:v>0.87224123146705412</c:v>
                </c:pt>
                <c:pt idx="22">
                  <c:v>0.90023286998340113</c:v>
                </c:pt>
                <c:pt idx="23">
                  <c:v>0.9045628569328179</c:v>
                </c:pt>
                <c:pt idx="24">
                  <c:v>0.91742516020171117</c:v>
                </c:pt>
                <c:pt idx="25">
                  <c:v>0.91384292315411475</c:v>
                </c:pt>
                <c:pt idx="26">
                  <c:v>0.93279177315248341</c:v>
                </c:pt>
                <c:pt idx="27">
                  <c:v>0.92378037655391509</c:v>
                </c:pt>
                <c:pt idx="28">
                  <c:v>0.90970363995397729</c:v>
                </c:pt>
                <c:pt idx="29">
                  <c:v>0.91659052567451793</c:v>
                </c:pt>
                <c:pt idx="30">
                  <c:v>0.89175902580738753</c:v>
                </c:pt>
                <c:pt idx="31">
                  <c:v>0.89836160623201589</c:v>
                </c:pt>
                <c:pt idx="32">
                  <c:v>0.90396111747067742</c:v>
                </c:pt>
                <c:pt idx="33">
                  <c:v>0.89138824778613324</c:v>
                </c:pt>
                <c:pt idx="34">
                  <c:v>0.88933971381333654</c:v>
                </c:pt>
                <c:pt idx="35">
                  <c:v>0.91726812050935636</c:v>
                </c:pt>
                <c:pt idx="36">
                  <c:v>0.89965291935113967</c:v>
                </c:pt>
                <c:pt idx="37">
                  <c:v>0.92404580285945304</c:v>
                </c:pt>
                <c:pt idx="38">
                  <c:v>0.91406227240295101</c:v>
                </c:pt>
                <c:pt idx="39">
                  <c:v>0.91993794469661216</c:v>
                </c:pt>
                <c:pt idx="40">
                  <c:v>0.91931374808352517</c:v>
                </c:pt>
                <c:pt idx="41">
                  <c:v>0.91516732051135774</c:v>
                </c:pt>
                <c:pt idx="42">
                  <c:v>0.93207376591842694</c:v>
                </c:pt>
                <c:pt idx="43">
                  <c:v>0.85032984617423213</c:v>
                </c:pt>
                <c:pt idx="44">
                  <c:v>0.82148576010159979</c:v>
                </c:pt>
                <c:pt idx="45">
                  <c:v>0.85464650412742449</c:v>
                </c:pt>
                <c:pt idx="46">
                  <c:v>0.87429186576333739</c:v>
                </c:pt>
                <c:pt idx="47">
                  <c:v>0.91030027534965052</c:v>
                </c:pt>
                <c:pt idx="48">
                  <c:v>0.9057271790368816</c:v>
                </c:pt>
                <c:pt idx="49">
                  <c:v>0.93351522212270455</c:v>
                </c:pt>
                <c:pt idx="50">
                  <c:v>0.93280957428864353</c:v>
                </c:pt>
                <c:pt idx="51">
                  <c:v>0.95021046443688606</c:v>
                </c:pt>
                <c:pt idx="52">
                  <c:v>0.9433210670631843</c:v>
                </c:pt>
                <c:pt idx="53">
                  <c:v>0.96763961231103335</c:v>
                </c:pt>
                <c:pt idx="54">
                  <c:v>0.95566743926678566</c:v>
                </c:pt>
                <c:pt idx="55">
                  <c:v>0.95615885096807662</c:v>
                </c:pt>
                <c:pt idx="56">
                  <c:v>0.95328121016837375</c:v>
                </c:pt>
                <c:pt idx="57">
                  <c:v>0.90481484230108844</c:v>
                </c:pt>
                <c:pt idx="58">
                  <c:v>0.90910457057956262</c:v>
                </c:pt>
                <c:pt idx="59">
                  <c:v>0.89375284849394476</c:v>
                </c:pt>
                <c:pt idx="60">
                  <c:v>0.91151324277395829</c:v>
                </c:pt>
                <c:pt idx="61">
                  <c:v>0.92678106511282432</c:v>
                </c:pt>
                <c:pt idx="62">
                  <c:v>0.9316620127562002</c:v>
                </c:pt>
                <c:pt idx="63">
                  <c:v>0.91595709641356249</c:v>
                </c:pt>
                <c:pt idx="64">
                  <c:v>0.91616568792346365</c:v>
                </c:pt>
                <c:pt idx="65">
                  <c:v>0.89789779717031837</c:v>
                </c:pt>
                <c:pt idx="66">
                  <c:v>0.89131003075950266</c:v>
                </c:pt>
                <c:pt idx="67">
                  <c:v>0.88906116906087274</c:v>
                </c:pt>
                <c:pt idx="68">
                  <c:v>0.88505985201916082</c:v>
                </c:pt>
                <c:pt idx="69">
                  <c:v>0.88666665170284142</c:v>
                </c:pt>
                <c:pt idx="70">
                  <c:v>0.87155086516842595</c:v>
                </c:pt>
                <c:pt idx="71">
                  <c:v>0.85291566859618406</c:v>
                </c:pt>
                <c:pt idx="72">
                  <c:v>0.89715986139978821</c:v>
                </c:pt>
                <c:pt idx="73">
                  <c:v>0.90385091847923649</c:v>
                </c:pt>
                <c:pt idx="74">
                  <c:v>0.91221492462695142</c:v>
                </c:pt>
                <c:pt idx="75">
                  <c:v>0.9073167523418364</c:v>
                </c:pt>
                <c:pt idx="76">
                  <c:v>0.92893425110990757</c:v>
                </c:pt>
                <c:pt idx="77">
                  <c:v>0.9181068448344063</c:v>
                </c:pt>
                <c:pt idx="78">
                  <c:v>0.90996684119056592</c:v>
                </c:pt>
                <c:pt idx="79">
                  <c:v>0.9101810670978463</c:v>
                </c:pt>
                <c:pt idx="80">
                  <c:v>0.95070534017258679</c:v>
                </c:pt>
                <c:pt idx="81">
                  <c:v>0.92183215104949989</c:v>
                </c:pt>
                <c:pt idx="82">
                  <c:v>0.92135751051187997</c:v>
                </c:pt>
                <c:pt idx="83">
                  <c:v>0.91567277832447647</c:v>
                </c:pt>
                <c:pt idx="84">
                  <c:v>0.92690534074743547</c:v>
                </c:pt>
                <c:pt idx="85">
                  <c:v>0.91252381405993843</c:v>
                </c:pt>
                <c:pt idx="86">
                  <c:v>0.89860806141033933</c:v>
                </c:pt>
                <c:pt idx="87">
                  <c:v>0.89578112723220793</c:v>
                </c:pt>
                <c:pt idx="88">
                  <c:v>0.91442771091271224</c:v>
                </c:pt>
                <c:pt idx="89">
                  <c:v>0.90834383168598543</c:v>
                </c:pt>
                <c:pt idx="90">
                  <c:v>1.0253688862602564</c:v>
                </c:pt>
                <c:pt idx="91">
                  <c:v>1.0084811653869947</c:v>
                </c:pt>
                <c:pt idx="92">
                  <c:v>1.0224403859798572</c:v>
                </c:pt>
                <c:pt idx="93">
                  <c:v>0.98291528996747979</c:v>
                </c:pt>
                <c:pt idx="94">
                  <c:v>0.91133183448846122</c:v>
                </c:pt>
                <c:pt idx="95">
                  <c:v>0.8671052065679794</c:v>
                </c:pt>
                <c:pt idx="96">
                  <c:v>0.91162278197534052</c:v>
                </c:pt>
                <c:pt idx="97">
                  <c:v>0.89760198721798701</c:v>
                </c:pt>
                <c:pt idx="98">
                  <c:v>0.90331970799193606</c:v>
                </c:pt>
                <c:pt idx="99">
                  <c:v>0.89413430787981285</c:v>
                </c:pt>
                <c:pt idx="100">
                  <c:v>0.91668984102462459</c:v>
                </c:pt>
                <c:pt idx="101">
                  <c:v>0.91939616341567243</c:v>
                </c:pt>
                <c:pt idx="102">
                  <c:v>0.92363706607507168</c:v>
                </c:pt>
                <c:pt idx="103">
                  <c:v>0.91349330130566575</c:v>
                </c:pt>
                <c:pt idx="104">
                  <c:v>0.92518104441428195</c:v>
                </c:pt>
                <c:pt idx="105">
                  <c:v>0.92566573460475454</c:v>
                </c:pt>
                <c:pt idx="106">
                  <c:v>0.91202717513618758</c:v>
                </c:pt>
                <c:pt idx="107">
                  <c:v>0.89808081566502562</c:v>
                </c:pt>
                <c:pt idx="108">
                  <c:v>0.91701902770939314</c:v>
                </c:pt>
                <c:pt idx="109">
                  <c:v>0.91602899775198521</c:v>
                </c:pt>
                <c:pt idx="110">
                  <c:v>0.91158701630141592</c:v>
                </c:pt>
                <c:pt idx="111">
                  <c:v>0.91629567837312798</c:v>
                </c:pt>
                <c:pt idx="112">
                  <c:v>0.93706301621578769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3F-4CBF-8EE6-7F8649CE4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6189992"/>
        <c:axId val="716551992"/>
      </c:lineChart>
      <c:catAx>
        <c:axId val="71619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16193952"/>
        <c:crosses val="autoZero"/>
        <c:auto val="1"/>
        <c:lblAlgn val="ctr"/>
        <c:lblOffset val="100"/>
        <c:noMultiLvlLbl val="0"/>
      </c:catAx>
      <c:valAx>
        <c:axId val="716193952"/>
        <c:scaling>
          <c:orientation val="minMax"/>
          <c:min val="8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16191072"/>
        <c:crosses val="autoZero"/>
        <c:crossBetween val="between"/>
      </c:valAx>
      <c:valAx>
        <c:axId val="716551992"/>
        <c:scaling>
          <c:orientation val="minMax"/>
          <c:min val="0.7500000000000001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16189992"/>
        <c:crosses val="max"/>
        <c:crossBetween val="between"/>
      </c:valAx>
      <c:catAx>
        <c:axId val="716189992"/>
        <c:scaling>
          <c:orientation val="minMax"/>
        </c:scaling>
        <c:delete val="1"/>
        <c:axPos val="b"/>
        <c:majorTickMark val="out"/>
        <c:minorTickMark val="none"/>
        <c:tickLblPos val="nextTo"/>
        <c:crossAx val="716551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0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3 - VA Efetivo, VA</a:t>
            </a:r>
            <a:r>
              <a:rPr lang="en-US" baseline="0"/>
              <a:t> Potencial e Hiato de Serviços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6849449574198911E-2"/>
          <c:y val="0.18097222222222226"/>
          <c:w val="0.80974059492563433"/>
          <c:h val="0.5322528433945756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Serviços!$I$2</c:f>
              <c:strCache>
                <c:ptCount val="1"/>
                <c:pt idx="0">
                  <c:v>HIATO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89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C5-4120-AE28-D53311279919}"/>
              </c:ext>
            </c:extLst>
          </c:dPt>
          <c:dPt>
            <c:idx val="9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C5-4120-AE28-D53311279919}"/>
              </c:ext>
            </c:extLst>
          </c:dPt>
          <c:cat>
            <c:strRef>
              <c:f>Serviços!$A$3:$A$115</c:f>
              <c:strCache>
                <c:ptCount val="113"/>
                <c:pt idx="0">
                  <c:v>1998Q1</c:v>
                </c:pt>
                <c:pt idx="1">
                  <c:v>1998Q2</c:v>
                </c:pt>
                <c:pt idx="2">
                  <c:v>1998Q3</c:v>
                </c:pt>
                <c:pt idx="3">
                  <c:v>1998Q4</c:v>
                </c:pt>
                <c:pt idx="4">
                  <c:v>1999Q1</c:v>
                </c:pt>
                <c:pt idx="5">
                  <c:v>1999Q2</c:v>
                </c:pt>
                <c:pt idx="6">
                  <c:v>1999Q3</c:v>
                </c:pt>
                <c:pt idx="7">
                  <c:v>1999Q4</c:v>
                </c:pt>
                <c:pt idx="8">
                  <c:v>2000Q1</c:v>
                </c:pt>
                <c:pt idx="9">
                  <c:v>2000Q2</c:v>
                </c:pt>
                <c:pt idx="10">
                  <c:v>2000Q3</c:v>
                </c:pt>
                <c:pt idx="11">
                  <c:v>2000Q4</c:v>
                </c:pt>
                <c:pt idx="12">
                  <c:v>2001Q1</c:v>
                </c:pt>
                <c:pt idx="13">
                  <c:v>2001Q2</c:v>
                </c:pt>
                <c:pt idx="14">
                  <c:v>2001Q3</c:v>
                </c:pt>
                <c:pt idx="15">
                  <c:v>2001Q4</c:v>
                </c:pt>
                <c:pt idx="16">
                  <c:v>2002Q1</c:v>
                </c:pt>
                <c:pt idx="17">
                  <c:v>2002Q2</c:v>
                </c:pt>
                <c:pt idx="18">
                  <c:v>2002Q3</c:v>
                </c:pt>
                <c:pt idx="19">
                  <c:v>2002Q4</c:v>
                </c:pt>
                <c:pt idx="20">
                  <c:v>2003Q1</c:v>
                </c:pt>
                <c:pt idx="21">
                  <c:v>2003Q2</c:v>
                </c:pt>
                <c:pt idx="22">
                  <c:v>2003Q3</c:v>
                </c:pt>
                <c:pt idx="23">
                  <c:v>2003Q4</c:v>
                </c:pt>
                <c:pt idx="24">
                  <c:v>2004Q1</c:v>
                </c:pt>
                <c:pt idx="25">
                  <c:v>2004Q2</c:v>
                </c:pt>
                <c:pt idx="26">
                  <c:v>2004Q3</c:v>
                </c:pt>
                <c:pt idx="27">
                  <c:v>2004Q4</c:v>
                </c:pt>
                <c:pt idx="28">
                  <c:v>2005Q1</c:v>
                </c:pt>
                <c:pt idx="29">
                  <c:v>2005Q2</c:v>
                </c:pt>
                <c:pt idx="30">
                  <c:v>2005Q3</c:v>
                </c:pt>
                <c:pt idx="31">
                  <c:v>2005Q4</c:v>
                </c:pt>
                <c:pt idx="32">
                  <c:v>2006Q1</c:v>
                </c:pt>
                <c:pt idx="33">
                  <c:v>2006Q2</c:v>
                </c:pt>
                <c:pt idx="34">
                  <c:v>2006Q3</c:v>
                </c:pt>
                <c:pt idx="35">
                  <c:v>2006Q4</c:v>
                </c:pt>
                <c:pt idx="36">
                  <c:v>2007Q1</c:v>
                </c:pt>
                <c:pt idx="37">
                  <c:v>2007Q2</c:v>
                </c:pt>
                <c:pt idx="38">
                  <c:v>2007Q3</c:v>
                </c:pt>
                <c:pt idx="39">
                  <c:v>2007Q4</c:v>
                </c:pt>
                <c:pt idx="40">
                  <c:v>2008Q1</c:v>
                </c:pt>
                <c:pt idx="41">
                  <c:v>2008Q2</c:v>
                </c:pt>
                <c:pt idx="42">
                  <c:v>2008Q3</c:v>
                </c:pt>
                <c:pt idx="43">
                  <c:v>2008Q4</c:v>
                </c:pt>
                <c:pt idx="44">
                  <c:v>2009Q1</c:v>
                </c:pt>
                <c:pt idx="45">
                  <c:v>2009Q2</c:v>
                </c:pt>
                <c:pt idx="46">
                  <c:v>2009Q3</c:v>
                </c:pt>
                <c:pt idx="47">
                  <c:v>2009Q4</c:v>
                </c:pt>
                <c:pt idx="48">
                  <c:v>2010Q1</c:v>
                </c:pt>
                <c:pt idx="49">
                  <c:v>2010Q2</c:v>
                </c:pt>
                <c:pt idx="50">
                  <c:v>2010Q3</c:v>
                </c:pt>
                <c:pt idx="51">
                  <c:v>2010Q4</c:v>
                </c:pt>
                <c:pt idx="52">
                  <c:v>2011Q1</c:v>
                </c:pt>
                <c:pt idx="53">
                  <c:v>2011Q2</c:v>
                </c:pt>
                <c:pt idx="54">
                  <c:v>2011Q3</c:v>
                </c:pt>
                <c:pt idx="55">
                  <c:v>2011Q4</c:v>
                </c:pt>
                <c:pt idx="56">
                  <c:v>2012Q1</c:v>
                </c:pt>
                <c:pt idx="57">
                  <c:v>2012Q2</c:v>
                </c:pt>
                <c:pt idx="58">
                  <c:v>2012Q3</c:v>
                </c:pt>
                <c:pt idx="59">
                  <c:v>2012Q4</c:v>
                </c:pt>
                <c:pt idx="60">
                  <c:v>2013Q1</c:v>
                </c:pt>
                <c:pt idx="61">
                  <c:v>2013Q2</c:v>
                </c:pt>
                <c:pt idx="62">
                  <c:v>2013Q3</c:v>
                </c:pt>
                <c:pt idx="63">
                  <c:v>2013Q4</c:v>
                </c:pt>
                <c:pt idx="64">
                  <c:v>2014Q1</c:v>
                </c:pt>
                <c:pt idx="65">
                  <c:v>2014Q2</c:v>
                </c:pt>
                <c:pt idx="66">
                  <c:v>2014Q3</c:v>
                </c:pt>
                <c:pt idx="67">
                  <c:v>2014Q4</c:v>
                </c:pt>
                <c:pt idx="68">
                  <c:v>2015Q1</c:v>
                </c:pt>
                <c:pt idx="69">
                  <c:v>2015Q2</c:v>
                </c:pt>
                <c:pt idx="70">
                  <c:v>2015Q3</c:v>
                </c:pt>
                <c:pt idx="71">
                  <c:v>2015Q4</c:v>
                </c:pt>
                <c:pt idx="72">
                  <c:v>2016Q1</c:v>
                </c:pt>
                <c:pt idx="73">
                  <c:v>2016Q2</c:v>
                </c:pt>
                <c:pt idx="74">
                  <c:v>2016Q3</c:v>
                </c:pt>
                <c:pt idx="75">
                  <c:v>2016Q4</c:v>
                </c:pt>
                <c:pt idx="76">
                  <c:v>2017Q1</c:v>
                </c:pt>
                <c:pt idx="77">
                  <c:v>2017Q2</c:v>
                </c:pt>
                <c:pt idx="78">
                  <c:v>2017Q3</c:v>
                </c:pt>
                <c:pt idx="79">
                  <c:v>2017Q4</c:v>
                </c:pt>
                <c:pt idx="80">
                  <c:v>2018Q1</c:v>
                </c:pt>
                <c:pt idx="81">
                  <c:v>2018Q2</c:v>
                </c:pt>
                <c:pt idx="82">
                  <c:v>2018Q3</c:v>
                </c:pt>
                <c:pt idx="83">
                  <c:v>2018Q4</c:v>
                </c:pt>
                <c:pt idx="84">
                  <c:v>2019Q1</c:v>
                </c:pt>
                <c:pt idx="85">
                  <c:v>2019Q2</c:v>
                </c:pt>
                <c:pt idx="86">
                  <c:v>2019Q3</c:v>
                </c:pt>
                <c:pt idx="87">
                  <c:v>2019Q4</c:v>
                </c:pt>
                <c:pt idx="88">
                  <c:v>2020Q1</c:v>
                </c:pt>
                <c:pt idx="89">
                  <c:v>2020Q2</c:v>
                </c:pt>
                <c:pt idx="90">
                  <c:v>2020Q3</c:v>
                </c:pt>
                <c:pt idx="91">
                  <c:v>2020Q4</c:v>
                </c:pt>
                <c:pt idx="92">
                  <c:v>2021Q1</c:v>
                </c:pt>
                <c:pt idx="93">
                  <c:v>2021Q2</c:v>
                </c:pt>
                <c:pt idx="94">
                  <c:v>2021Q3</c:v>
                </c:pt>
                <c:pt idx="95">
                  <c:v>2021Q4</c:v>
                </c:pt>
                <c:pt idx="96">
                  <c:v>2022Q1</c:v>
                </c:pt>
                <c:pt idx="97">
                  <c:v>2022Q2</c:v>
                </c:pt>
                <c:pt idx="98">
                  <c:v>2022Q3</c:v>
                </c:pt>
                <c:pt idx="99">
                  <c:v>2022Q4</c:v>
                </c:pt>
                <c:pt idx="100">
                  <c:v>2023Q1</c:v>
                </c:pt>
                <c:pt idx="101">
                  <c:v>2023Q2</c:v>
                </c:pt>
                <c:pt idx="102">
                  <c:v>2023Q3</c:v>
                </c:pt>
                <c:pt idx="103">
                  <c:v>2023Q4</c:v>
                </c:pt>
                <c:pt idx="104">
                  <c:v>2024Q1</c:v>
                </c:pt>
                <c:pt idx="105">
                  <c:v>2024Q2</c:v>
                </c:pt>
                <c:pt idx="106">
                  <c:v>2024Q3</c:v>
                </c:pt>
                <c:pt idx="107">
                  <c:v>2024Q4</c:v>
                </c:pt>
                <c:pt idx="108">
                  <c:v>2025Q1</c:v>
                </c:pt>
                <c:pt idx="109">
                  <c:v>2025Q2</c:v>
                </c:pt>
                <c:pt idx="110">
                  <c:v>2025Q3</c:v>
                </c:pt>
                <c:pt idx="111">
                  <c:v>2025Q4</c:v>
                </c:pt>
                <c:pt idx="112">
                  <c:v>2026Q1</c:v>
                </c:pt>
              </c:strCache>
            </c:strRef>
          </c:cat>
          <c:val>
            <c:numRef>
              <c:f>Serviços!$I$3:$I$115</c:f>
              <c:numCache>
                <c:formatCode>0.0%</c:formatCode>
                <c:ptCount val="113"/>
                <c:pt idx="0">
                  <c:v>-1.123927181226248E-3</c:v>
                </c:pt>
                <c:pt idx="1">
                  <c:v>-3.5038567371365827E-3</c:v>
                </c:pt>
                <c:pt idx="2">
                  <c:v>7.4951416691564562E-3</c:v>
                </c:pt>
                <c:pt idx="3">
                  <c:v>-9.4672464675059995E-3</c:v>
                </c:pt>
                <c:pt idx="4">
                  <c:v>-8.7843304398945703E-3</c:v>
                </c:pt>
                <c:pt idx="5">
                  <c:v>-1.7379629872288832E-2</c:v>
                </c:pt>
                <c:pt idx="6">
                  <c:v>-1.9654216809598373E-2</c:v>
                </c:pt>
                <c:pt idx="7">
                  <c:v>-7.7631597729287127E-3</c:v>
                </c:pt>
                <c:pt idx="8">
                  <c:v>-3.4164376058468792E-3</c:v>
                </c:pt>
                <c:pt idx="9">
                  <c:v>-5.3593431337744029E-3</c:v>
                </c:pt>
                <c:pt idx="10">
                  <c:v>9.0843889235346122E-3</c:v>
                </c:pt>
                <c:pt idx="11">
                  <c:v>1.586326029199325E-2</c:v>
                </c:pt>
                <c:pt idx="12">
                  <c:v>-8.5907192751248848E-3</c:v>
                </c:pt>
                <c:pt idx="13">
                  <c:v>-1.46817183540437E-2</c:v>
                </c:pt>
                <c:pt idx="14">
                  <c:v>-2.6520134062870671E-2</c:v>
                </c:pt>
                <c:pt idx="15">
                  <c:v>-3.2850705584791362E-2</c:v>
                </c:pt>
                <c:pt idx="16">
                  <c:v>-6.7742156969753491E-3</c:v>
                </c:pt>
                <c:pt idx="17">
                  <c:v>-8.8975001634092332E-3</c:v>
                </c:pt>
                <c:pt idx="18">
                  <c:v>-6.5605169959968819E-3</c:v>
                </c:pt>
                <c:pt idx="19">
                  <c:v>-4.2858667576491163E-3</c:v>
                </c:pt>
                <c:pt idx="20">
                  <c:v>-1.1239155863150802E-2</c:v>
                </c:pt>
                <c:pt idx="21">
                  <c:v>-3.0743202604545581E-2</c:v>
                </c:pt>
                <c:pt idx="22">
                  <c:v>-2.533539632286087E-2</c:v>
                </c:pt>
                <c:pt idx="23">
                  <c:v>-1.8930089677847158E-2</c:v>
                </c:pt>
                <c:pt idx="24">
                  <c:v>-8.4139669528965448E-3</c:v>
                </c:pt>
                <c:pt idx="25">
                  <c:v>-1.4928993876068581E-3</c:v>
                </c:pt>
                <c:pt idx="26">
                  <c:v>1.6420642708681109E-3</c:v>
                </c:pt>
                <c:pt idx="27">
                  <c:v>7.2698766129528263E-3</c:v>
                </c:pt>
                <c:pt idx="28">
                  <c:v>9.0766281563805402E-3</c:v>
                </c:pt>
                <c:pt idx="29">
                  <c:v>1.5181284290508353E-2</c:v>
                </c:pt>
                <c:pt idx="30">
                  <c:v>8.0408407875649703E-3</c:v>
                </c:pt>
                <c:pt idx="31">
                  <c:v>1.0002945894330404E-2</c:v>
                </c:pt>
                <c:pt idx="32">
                  <c:v>1.1738980705681039E-2</c:v>
                </c:pt>
                <c:pt idx="33">
                  <c:v>-1.8326060708016721E-3</c:v>
                </c:pt>
                <c:pt idx="34">
                  <c:v>-9.7543495340693019E-4</c:v>
                </c:pt>
                <c:pt idx="35">
                  <c:v>8.6062730718434143E-3</c:v>
                </c:pt>
                <c:pt idx="36">
                  <c:v>2.1817089141082532E-2</c:v>
                </c:pt>
                <c:pt idx="37">
                  <c:v>1.4557920204869266E-2</c:v>
                </c:pt>
                <c:pt idx="38">
                  <c:v>5.130754667971027E-3</c:v>
                </c:pt>
                <c:pt idx="39">
                  <c:v>1.6495106392758755E-2</c:v>
                </c:pt>
                <c:pt idx="40">
                  <c:v>2.283850492033844E-2</c:v>
                </c:pt>
                <c:pt idx="41">
                  <c:v>3.5792410816681566E-2</c:v>
                </c:pt>
                <c:pt idx="42">
                  <c:v>3.3650703692257686E-2</c:v>
                </c:pt>
                <c:pt idx="43">
                  <c:v>-1.8773698414262661E-2</c:v>
                </c:pt>
                <c:pt idx="44">
                  <c:v>-3.1861468183703064E-2</c:v>
                </c:pt>
                <c:pt idx="45">
                  <c:v>-2.6967740747560136E-2</c:v>
                </c:pt>
                <c:pt idx="46">
                  <c:v>-1.6353016348966749E-2</c:v>
                </c:pt>
                <c:pt idx="47">
                  <c:v>-8.2388001597543635E-3</c:v>
                </c:pt>
                <c:pt idx="48">
                  <c:v>3.1406509316374543E-3</c:v>
                </c:pt>
                <c:pt idx="49">
                  <c:v>7.1188676382138527E-4</c:v>
                </c:pt>
                <c:pt idx="50">
                  <c:v>9.2185185333720655E-3</c:v>
                </c:pt>
                <c:pt idx="51">
                  <c:v>1.3283635664302986E-2</c:v>
                </c:pt>
                <c:pt idx="52">
                  <c:v>1.6666233585580767E-2</c:v>
                </c:pt>
                <c:pt idx="53">
                  <c:v>1.416645793361899E-2</c:v>
                </c:pt>
                <c:pt idx="54">
                  <c:v>1.7187378229609519E-3</c:v>
                </c:pt>
                <c:pt idx="55">
                  <c:v>1.2187856875502945E-3</c:v>
                </c:pt>
                <c:pt idx="56">
                  <c:v>-5.9682273183164021E-4</c:v>
                </c:pt>
                <c:pt idx="57">
                  <c:v>8.9144768214519284E-3</c:v>
                </c:pt>
                <c:pt idx="58">
                  <c:v>2.1784729048542936E-2</c:v>
                </c:pt>
                <c:pt idx="59">
                  <c:v>2.5460821181314573E-2</c:v>
                </c:pt>
                <c:pt idx="60">
                  <c:v>2.1198126308680867E-2</c:v>
                </c:pt>
                <c:pt idx="61">
                  <c:v>2.490743263164823E-2</c:v>
                </c:pt>
                <c:pt idx="62">
                  <c:v>1.9210030408832811E-2</c:v>
                </c:pt>
                <c:pt idx="63">
                  <c:v>1.8432784153207486E-2</c:v>
                </c:pt>
                <c:pt idx="64">
                  <c:v>2.9697208933106956E-2</c:v>
                </c:pt>
                <c:pt idx="65">
                  <c:v>3.9193288751078409E-3</c:v>
                </c:pt>
                <c:pt idx="66">
                  <c:v>4.408421796995677E-3</c:v>
                </c:pt>
                <c:pt idx="67">
                  <c:v>1.4868021688775768E-3</c:v>
                </c:pt>
                <c:pt idx="68">
                  <c:v>-6.1219708123259331E-3</c:v>
                </c:pt>
                <c:pt idx="69">
                  <c:v>-4.3729440440617905E-2</c:v>
                </c:pt>
                <c:pt idx="70">
                  <c:v>-6.3508268934301518E-2</c:v>
                </c:pt>
                <c:pt idx="71">
                  <c:v>-7.0384578478567897E-2</c:v>
                </c:pt>
                <c:pt idx="72">
                  <c:v>-7.5714037701343093E-2</c:v>
                </c:pt>
                <c:pt idx="73">
                  <c:v>-7.0098961982019869E-2</c:v>
                </c:pt>
                <c:pt idx="74">
                  <c:v>-7.1221666199113812E-2</c:v>
                </c:pt>
                <c:pt idx="75">
                  <c:v>-7.6584751253150965E-2</c:v>
                </c:pt>
                <c:pt idx="76">
                  <c:v>-5.988609411453974E-2</c:v>
                </c:pt>
                <c:pt idx="77">
                  <c:v>-5.0768548620785635E-2</c:v>
                </c:pt>
                <c:pt idx="78">
                  <c:v>-4.4397336915248692E-2</c:v>
                </c:pt>
                <c:pt idx="79">
                  <c:v>-4.4110347447311828E-2</c:v>
                </c:pt>
                <c:pt idx="80">
                  <c:v>-2.7084467365205086E-2</c:v>
                </c:pt>
                <c:pt idx="81">
                  <c:v>-2.700830911581336E-2</c:v>
                </c:pt>
                <c:pt idx="82">
                  <c:v>-2.6068112989608271E-2</c:v>
                </c:pt>
                <c:pt idx="83">
                  <c:v>-3.5878452371822869E-2</c:v>
                </c:pt>
                <c:pt idx="84">
                  <c:v>-2.0352391590377425E-2</c:v>
                </c:pt>
                <c:pt idx="85">
                  <c:v>-2.759843921686336E-2</c:v>
                </c:pt>
                <c:pt idx="86">
                  <c:v>-3.0108097483088837E-2</c:v>
                </c:pt>
                <c:pt idx="87">
                  <c:v>-2.9007222451259897E-2</c:v>
                </c:pt>
                <c:pt idx="88">
                  <c:v>-4.0573376885342224E-2</c:v>
                </c:pt>
                <c:pt idx="89">
                  <c:v>-0.14196301986150853</c:v>
                </c:pt>
                <c:pt idx="90">
                  <c:v>-3.7808658599057403E-2</c:v>
                </c:pt>
                <c:pt idx="91">
                  <c:v>-9.3629122113833303E-3</c:v>
                </c:pt>
                <c:pt idx="92">
                  <c:v>1.6182740329521792E-3</c:v>
                </c:pt>
                <c:pt idx="93">
                  <c:v>-1.7799063716002251E-2</c:v>
                </c:pt>
                <c:pt idx="94">
                  <c:v>-1.5263067902758658E-2</c:v>
                </c:pt>
                <c:pt idx="95">
                  <c:v>-2.1504736206168787E-2</c:v>
                </c:pt>
                <c:pt idx="96">
                  <c:v>-5.8396356635376165E-3</c:v>
                </c:pt>
                <c:pt idx="97">
                  <c:v>-4.0856659454122837E-3</c:v>
                </c:pt>
                <c:pt idx="98">
                  <c:v>-1.6830857655708402E-3</c:v>
                </c:pt>
                <c:pt idx="99">
                  <c:v>-7.0968394293933123E-4</c:v>
                </c:pt>
                <c:pt idx="100">
                  <c:v>9.2923893743822035E-4</c:v>
                </c:pt>
                <c:pt idx="101">
                  <c:v>-2.974837713215924E-3</c:v>
                </c:pt>
                <c:pt idx="102">
                  <c:v>-7.8853624762998918E-3</c:v>
                </c:pt>
                <c:pt idx="103">
                  <c:v>-1.1255764021728421E-2</c:v>
                </c:pt>
                <c:pt idx="104">
                  <c:v>4.8178613332991761E-3</c:v>
                </c:pt>
                <c:pt idx="105">
                  <c:v>1.0426070288229635E-2</c:v>
                </c:pt>
                <c:pt idx="106">
                  <c:v>1.222962082204941E-2</c:v>
                </c:pt>
                <c:pt idx="107">
                  <c:v>5.2123930799318303E-3</c:v>
                </c:pt>
                <c:pt idx="108">
                  <c:v>1.3270893735751212E-2</c:v>
                </c:pt>
                <c:pt idx="109">
                  <c:v>3.1973200654272036E-3</c:v>
                </c:pt>
                <c:pt idx="110">
                  <c:v>6.2231274586929206E-3</c:v>
                </c:pt>
                <c:pt idx="111">
                  <c:v>2.6747224119872174E-4</c:v>
                </c:pt>
                <c:pt idx="112">
                  <c:v>1.2010049586549602E-2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C5-4120-AE28-D53311279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2974040"/>
        <c:axId val="702969360"/>
      </c:barChart>
      <c:lineChart>
        <c:grouping val="standard"/>
        <c:varyColors val="0"/>
        <c:ser>
          <c:idx val="0"/>
          <c:order val="0"/>
          <c:tx>
            <c:strRef>
              <c:f>Serviços!$G$2</c:f>
              <c:strCache>
                <c:ptCount val="1"/>
                <c:pt idx="0">
                  <c:v>VA efet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Serviços!$A$3:$A$115</c:f>
              <c:strCache>
                <c:ptCount val="113"/>
                <c:pt idx="0">
                  <c:v>1998Q1</c:v>
                </c:pt>
                <c:pt idx="1">
                  <c:v>1998Q2</c:v>
                </c:pt>
                <c:pt idx="2">
                  <c:v>1998Q3</c:v>
                </c:pt>
                <c:pt idx="3">
                  <c:v>1998Q4</c:v>
                </c:pt>
                <c:pt idx="4">
                  <c:v>1999Q1</c:v>
                </c:pt>
                <c:pt idx="5">
                  <c:v>1999Q2</c:v>
                </c:pt>
                <c:pt idx="6">
                  <c:v>1999Q3</c:v>
                </c:pt>
                <c:pt idx="7">
                  <c:v>1999Q4</c:v>
                </c:pt>
                <c:pt idx="8">
                  <c:v>2000Q1</c:v>
                </c:pt>
                <c:pt idx="9">
                  <c:v>2000Q2</c:v>
                </c:pt>
                <c:pt idx="10">
                  <c:v>2000Q3</c:v>
                </c:pt>
                <c:pt idx="11">
                  <c:v>2000Q4</c:v>
                </c:pt>
                <c:pt idx="12">
                  <c:v>2001Q1</c:v>
                </c:pt>
                <c:pt idx="13">
                  <c:v>2001Q2</c:v>
                </c:pt>
                <c:pt idx="14">
                  <c:v>2001Q3</c:v>
                </c:pt>
                <c:pt idx="15">
                  <c:v>2001Q4</c:v>
                </c:pt>
                <c:pt idx="16">
                  <c:v>2002Q1</c:v>
                </c:pt>
                <c:pt idx="17">
                  <c:v>2002Q2</c:v>
                </c:pt>
                <c:pt idx="18">
                  <c:v>2002Q3</c:v>
                </c:pt>
                <c:pt idx="19">
                  <c:v>2002Q4</c:v>
                </c:pt>
                <c:pt idx="20">
                  <c:v>2003Q1</c:v>
                </c:pt>
                <c:pt idx="21">
                  <c:v>2003Q2</c:v>
                </c:pt>
                <c:pt idx="22">
                  <c:v>2003Q3</c:v>
                </c:pt>
                <c:pt idx="23">
                  <c:v>2003Q4</c:v>
                </c:pt>
                <c:pt idx="24">
                  <c:v>2004Q1</c:v>
                </c:pt>
                <c:pt idx="25">
                  <c:v>2004Q2</c:v>
                </c:pt>
                <c:pt idx="26">
                  <c:v>2004Q3</c:v>
                </c:pt>
                <c:pt idx="27">
                  <c:v>2004Q4</c:v>
                </c:pt>
                <c:pt idx="28">
                  <c:v>2005Q1</c:v>
                </c:pt>
                <c:pt idx="29">
                  <c:v>2005Q2</c:v>
                </c:pt>
                <c:pt idx="30">
                  <c:v>2005Q3</c:v>
                </c:pt>
                <c:pt idx="31">
                  <c:v>2005Q4</c:v>
                </c:pt>
                <c:pt idx="32">
                  <c:v>2006Q1</c:v>
                </c:pt>
                <c:pt idx="33">
                  <c:v>2006Q2</c:v>
                </c:pt>
                <c:pt idx="34">
                  <c:v>2006Q3</c:v>
                </c:pt>
                <c:pt idx="35">
                  <c:v>2006Q4</c:v>
                </c:pt>
                <c:pt idx="36">
                  <c:v>2007Q1</c:v>
                </c:pt>
                <c:pt idx="37">
                  <c:v>2007Q2</c:v>
                </c:pt>
                <c:pt idx="38">
                  <c:v>2007Q3</c:v>
                </c:pt>
                <c:pt idx="39">
                  <c:v>2007Q4</c:v>
                </c:pt>
                <c:pt idx="40">
                  <c:v>2008Q1</c:v>
                </c:pt>
                <c:pt idx="41">
                  <c:v>2008Q2</c:v>
                </c:pt>
                <c:pt idx="42">
                  <c:v>2008Q3</c:v>
                </c:pt>
                <c:pt idx="43">
                  <c:v>2008Q4</c:v>
                </c:pt>
                <c:pt idx="44">
                  <c:v>2009Q1</c:v>
                </c:pt>
                <c:pt idx="45">
                  <c:v>2009Q2</c:v>
                </c:pt>
                <c:pt idx="46">
                  <c:v>2009Q3</c:v>
                </c:pt>
                <c:pt idx="47">
                  <c:v>2009Q4</c:v>
                </c:pt>
                <c:pt idx="48">
                  <c:v>2010Q1</c:v>
                </c:pt>
                <c:pt idx="49">
                  <c:v>2010Q2</c:v>
                </c:pt>
                <c:pt idx="50">
                  <c:v>2010Q3</c:v>
                </c:pt>
                <c:pt idx="51">
                  <c:v>2010Q4</c:v>
                </c:pt>
                <c:pt idx="52">
                  <c:v>2011Q1</c:v>
                </c:pt>
                <c:pt idx="53">
                  <c:v>2011Q2</c:v>
                </c:pt>
                <c:pt idx="54">
                  <c:v>2011Q3</c:v>
                </c:pt>
                <c:pt idx="55">
                  <c:v>2011Q4</c:v>
                </c:pt>
                <c:pt idx="56">
                  <c:v>2012Q1</c:v>
                </c:pt>
                <c:pt idx="57">
                  <c:v>2012Q2</c:v>
                </c:pt>
                <c:pt idx="58">
                  <c:v>2012Q3</c:v>
                </c:pt>
                <c:pt idx="59">
                  <c:v>2012Q4</c:v>
                </c:pt>
                <c:pt idx="60">
                  <c:v>2013Q1</c:v>
                </c:pt>
                <c:pt idx="61">
                  <c:v>2013Q2</c:v>
                </c:pt>
                <c:pt idx="62">
                  <c:v>2013Q3</c:v>
                </c:pt>
                <c:pt idx="63">
                  <c:v>2013Q4</c:v>
                </c:pt>
                <c:pt idx="64">
                  <c:v>2014Q1</c:v>
                </c:pt>
                <c:pt idx="65">
                  <c:v>2014Q2</c:v>
                </c:pt>
                <c:pt idx="66">
                  <c:v>2014Q3</c:v>
                </c:pt>
                <c:pt idx="67">
                  <c:v>2014Q4</c:v>
                </c:pt>
                <c:pt idx="68">
                  <c:v>2015Q1</c:v>
                </c:pt>
                <c:pt idx="69">
                  <c:v>2015Q2</c:v>
                </c:pt>
                <c:pt idx="70">
                  <c:v>2015Q3</c:v>
                </c:pt>
                <c:pt idx="71">
                  <c:v>2015Q4</c:v>
                </c:pt>
                <c:pt idx="72">
                  <c:v>2016Q1</c:v>
                </c:pt>
                <c:pt idx="73">
                  <c:v>2016Q2</c:v>
                </c:pt>
                <c:pt idx="74">
                  <c:v>2016Q3</c:v>
                </c:pt>
                <c:pt idx="75">
                  <c:v>2016Q4</c:v>
                </c:pt>
                <c:pt idx="76">
                  <c:v>2017Q1</c:v>
                </c:pt>
                <c:pt idx="77">
                  <c:v>2017Q2</c:v>
                </c:pt>
                <c:pt idx="78">
                  <c:v>2017Q3</c:v>
                </c:pt>
                <c:pt idx="79">
                  <c:v>2017Q4</c:v>
                </c:pt>
                <c:pt idx="80">
                  <c:v>2018Q1</c:v>
                </c:pt>
                <c:pt idx="81">
                  <c:v>2018Q2</c:v>
                </c:pt>
                <c:pt idx="82">
                  <c:v>2018Q3</c:v>
                </c:pt>
                <c:pt idx="83">
                  <c:v>2018Q4</c:v>
                </c:pt>
                <c:pt idx="84">
                  <c:v>2019Q1</c:v>
                </c:pt>
                <c:pt idx="85">
                  <c:v>2019Q2</c:v>
                </c:pt>
                <c:pt idx="86">
                  <c:v>2019Q3</c:v>
                </c:pt>
                <c:pt idx="87">
                  <c:v>2019Q4</c:v>
                </c:pt>
                <c:pt idx="88">
                  <c:v>2020Q1</c:v>
                </c:pt>
                <c:pt idx="89">
                  <c:v>2020Q2</c:v>
                </c:pt>
                <c:pt idx="90">
                  <c:v>2020Q3</c:v>
                </c:pt>
                <c:pt idx="91">
                  <c:v>2020Q4</c:v>
                </c:pt>
                <c:pt idx="92">
                  <c:v>2021Q1</c:v>
                </c:pt>
                <c:pt idx="93">
                  <c:v>2021Q2</c:v>
                </c:pt>
                <c:pt idx="94">
                  <c:v>2021Q3</c:v>
                </c:pt>
                <c:pt idx="95">
                  <c:v>2021Q4</c:v>
                </c:pt>
                <c:pt idx="96">
                  <c:v>2022Q1</c:v>
                </c:pt>
                <c:pt idx="97">
                  <c:v>2022Q2</c:v>
                </c:pt>
                <c:pt idx="98">
                  <c:v>2022Q3</c:v>
                </c:pt>
                <c:pt idx="99">
                  <c:v>2022Q4</c:v>
                </c:pt>
                <c:pt idx="100">
                  <c:v>2023Q1</c:v>
                </c:pt>
                <c:pt idx="101">
                  <c:v>2023Q2</c:v>
                </c:pt>
                <c:pt idx="102">
                  <c:v>2023Q3</c:v>
                </c:pt>
                <c:pt idx="103">
                  <c:v>2023Q4</c:v>
                </c:pt>
                <c:pt idx="104">
                  <c:v>2024Q1</c:v>
                </c:pt>
                <c:pt idx="105">
                  <c:v>2024Q2</c:v>
                </c:pt>
                <c:pt idx="106">
                  <c:v>2024Q3</c:v>
                </c:pt>
                <c:pt idx="107">
                  <c:v>2024Q4</c:v>
                </c:pt>
                <c:pt idx="108">
                  <c:v>2025Q1</c:v>
                </c:pt>
                <c:pt idx="109">
                  <c:v>2025Q2</c:v>
                </c:pt>
                <c:pt idx="110">
                  <c:v>2025Q3</c:v>
                </c:pt>
                <c:pt idx="111">
                  <c:v>2025Q4</c:v>
                </c:pt>
                <c:pt idx="112">
                  <c:v>2026Q1</c:v>
                </c:pt>
              </c:strCache>
            </c:strRef>
          </c:cat>
          <c:val>
            <c:numRef>
              <c:f>Serviços!$G$3:$G$115</c:f>
              <c:numCache>
                <c:formatCode>General</c:formatCode>
                <c:ptCount val="113"/>
                <c:pt idx="0">
                  <c:v>99.123524429831903</c:v>
                </c:pt>
                <c:pt idx="1">
                  <c:v>100.985916352594</c:v>
                </c:pt>
                <c:pt idx="2">
                  <c:v>102.709347876172</c:v>
                </c:pt>
                <c:pt idx="3">
                  <c:v>101.19233780223399</c:v>
                </c:pt>
                <c:pt idx="4">
                  <c:v>101.41591118037699</c:v>
                </c:pt>
                <c:pt idx="5">
                  <c:v>101.71105626287201</c:v>
                </c:pt>
                <c:pt idx="6">
                  <c:v>102.066845969751</c:v>
                </c:pt>
                <c:pt idx="7">
                  <c:v>104.048260342538</c:v>
                </c:pt>
                <c:pt idx="8">
                  <c:v>105.74165303378</c:v>
                </c:pt>
                <c:pt idx="9">
                  <c:v>106.722029771997</c:v>
                </c:pt>
                <c:pt idx="10">
                  <c:v>108.417099247059</c:v>
                </c:pt>
                <c:pt idx="11">
                  <c:v>109.143646203196</c:v>
                </c:pt>
                <c:pt idx="12">
                  <c:v>108.44345380091499</c:v>
                </c:pt>
                <c:pt idx="13">
                  <c:v>109.53750355816</c:v>
                </c:pt>
                <c:pt idx="14">
                  <c:v>109.03294657988801</c:v>
                </c:pt>
                <c:pt idx="15">
                  <c:v>108.816448051405</c:v>
                </c:pt>
                <c:pt idx="16">
                  <c:v>111.40987468232299</c:v>
                </c:pt>
                <c:pt idx="17">
                  <c:v>111.495551757261</c:v>
                </c:pt>
                <c:pt idx="18">
                  <c:v>112.65298379207201</c:v>
                </c:pt>
                <c:pt idx="19">
                  <c:v>112.993931078579</c:v>
                </c:pt>
                <c:pt idx="20">
                  <c:v>112.57561375216901</c:v>
                </c:pt>
                <c:pt idx="21">
                  <c:v>111.09082867503101</c:v>
                </c:pt>
                <c:pt idx="22">
                  <c:v>111.804979048305</c:v>
                </c:pt>
                <c:pt idx="23">
                  <c:v>112.833130858529</c:v>
                </c:pt>
                <c:pt idx="24">
                  <c:v>114.11954659018301</c:v>
                </c:pt>
                <c:pt idx="25">
                  <c:v>117.289826939183</c:v>
                </c:pt>
                <c:pt idx="26">
                  <c:v>119.218725380709</c:v>
                </c:pt>
                <c:pt idx="27">
                  <c:v>121.109261533034</c:v>
                </c:pt>
                <c:pt idx="28">
                  <c:v>121.713880590415</c:v>
                </c:pt>
                <c:pt idx="29">
                  <c:v>123.68506086347</c:v>
                </c:pt>
                <c:pt idx="30">
                  <c:v>123.757601639676</c:v>
                </c:pt>
                <c:pt idx="31">
                  <c:v>124.73444867603099</c:v>
                </c:pt>
                <c:pt idx="32">
                  <c:v>126.62982229825001</c:v>
                </c:pt>
                <c:pt idx="33">
                  <c:v>126.233370363723</c:v>
                </c:pt>
                <c:pt idx="34">
                  <c:v>128.52579837336799</c:v>
                </c:pt>
                <c:pt idx="35">
                  <c:v>130.382039049079</c:v>
                </c:pt>
                <c:pt idx="36">
                  <c:v>133.376383046298</c:v>
                </c:pt>
                <c:pt idx="37">
                  <c:v>134.15337415808401</c:v>
                </c:pt>
                <c:pt idx="38">
                  <c:v>134.94839901501399</c:v>
                </c:pt>
                <c:pt idx="39">
                  <c:v>137.60959500496099</c:v>
                </c:pt>
                <c:pt idx="40">
                  <c:v>140.181724382694</c:v>
                </c:pt>
                <c:pt idx="41">
                  <c:v>143.94029564635301</c:v>
                </c:pt>
                <c:pt idx="42">
                  <c:v>145.71856181809099</c:v>
                </c:pt>
                <c:pt idx="43">
                  <c:v>140.416337762669</c:v>
                </c:pt>
                <c:pt idx="44">
                  <c:v>139.38172695746999</c:v>
                </c:pt>
                <c:pt idx="45">
                  <c:v>141.00981363580601</c:v>
                </c:pt>
                <c:pt idx="46">
                  <c:v>144.42339500885899</c:v>
                </c:pt>
                <c:pt idx="47">
                  <c:v>146.652510545322</c:v>
                </c:pt>
                <c:pt idx="48">
                  <c:v>150.68582669423</c:v>
                </c:pt>
                <c:pt idx="49">
                  <c:v>151.637806656327</c:v>
                </c:pt>
                <c:pt idx="50">
                  <c:v>154.097797259739</c:v>
                </c:pt>
                <c:pt idx="51">
                  <c:v>155.509575479907</c:v>
                </c:pt>
                <c:pt idx="52">
                  <c:v>158.71510609000899</c:v>
                </c:pt>
                <c:pt idx="53">
                  <c:v>159.805565117539</c:v>
                </c:pt>
                <c:pt idx="54">
                  <c:v>158.91703559439199</c:v>
                </c:pt>
                <c:pt idx="55">
                  <c:v>159.42851561383799</c:v>
                </c:pt>
                <c:pt idx="56">
                  <c:v>160.15443439109899</c:v>
                </c:pt>
                <c:pt idx="57">
                  <c:v>162.88670818124999</c:v>
                </c:pt>
                <c:pt idx="58">
                  <c:v>165.94935344235699</c:v>
                </c:pt>
                <c:pt idx="59">
                  <c:v>166.95890753743799</c:v>
                </c:pt>
                <c:pt idx="60">
                  <c:v>166.19101131980301</c:v>
                </c:pt>
                <c:pt idx="61">
                  <c:v>168.41837823398799</c:v>
                </c:pt>
                <c:pt idx="62">
                  <c:v>169.35170786191799</c:v>
                </c:pt>
                <c:pt idx="63">
                  <c:v>170.645972427271</c:v>
                </c:pt>
                <c:pt idx="64">
                  <c:v>173.41541627889299</c:v>
                </c:pt>
                <c:pt idx="65">
                  <c:v>170.33625566027399</c:v>
                </c:pt>
                <c:pt idx="66">
                  <c:v>171.12280296555801</c:v>
                </c:pt>
                <c:pt idx="67">
                  <c:v>171.294911246379</c:v>
                </c:pt>
                <c:pt idx="68">
                  <c:v>169.250824191606</c:v>
                </c:pt>
                <c:pt idx="69">
                  <c:v>164.136895584097</c:v>
                </c:pt>
                <c:pt idx="70">
                  <c:v>160.748850010746</c:v>
                </c:pt>
                <c:pt idx="71">
                  <c:v>159.45715485836499</c:v>
                </c:pt>
                <c:pt idx="72">
                  <c:v>157.43988301615801</c:v>
                </c:pt>
                <c:pt idx="73">
                  <c:v>157.77021160663</c:v>
                </c:pt>
                <c:pt idx="74">
                  <c:v>156.62622293525899</c:v>
                </c:pt>
                <c:pt idx="75">
                  <c:v>155.65982630090201</c:v>
                </c:pt>
                <c:pt idx="76">
                  <c:v>156.82525370195</c:v>
                </c:pt>
                <c:pt idx="77">
                  <c:v>158.963425952992</c:v>
                </c:pt>
                <c:pt idx="78">
                  <c:v>160.46787303621599</c:v>
                </c:pt>
                <c:pt idx="79">
                  <c:v>161.06302949185101</c:v>
                </c:pt>
                <c:pt idx="80">
                  <c:v>163.025863967048</c:v>
                </c:pt>
                <c:pt idx="81">
                  <c:v>163.31123662845201</c:v>
                </c:pt>
                <c:pt idx="82">
                  <c:v>164.73744000350899</c:v>
                </c:pt>
                <c:pt idx="83">
                  <c:v>164.440158863166</c:v>
                </c:pt>
                <c:pt idx="84">
                  <c:v>166.87900031132</c:v>
                </c:pt>
                <c:pt idx="85">
                  <c:v>166.844296180394</c:v>
                </c:pt>
                <c:pt idx="86">
                  <c:v>167.33800106079099</c:v>
                </c:pt>
                <c:pt idx="87">
                  <c:v>169.00441879194801</c:v>
                </c:pt>
                <c:pt idx="88">
                  <c:v>165.554764860418</c:v>
                </c:pt>
                <c:pt idx="89">
                  <c:v>140.935573478576</c:v>
                </c:pt>
                <c:pt idx="90">
                  <c:v>156.27373811557399</c:v>
                </c:pt>
                <c:pt idx="91">
                  <c:v>164.76894057207301</c:v>
                </c:pt>
                <c:pt idx="92">
                  <c:v>167.093466666441</c:v>
                </c:pt>
                <c:pt idx="93">
                  <c:v>166.760248087376</c:v>
                </c:pt>
                <c:pt idx="94">
                  <c:v>170.551849441223</c:v>
                </c:pt>
                <c:pt idx="95">
                  <c:v>173.17621957329499</c:v>
                </c:pt>
                <c:pt idx="96">
                  <c:v>176.628216985264</c:v>
                </c:pt>
                <c:pt idx="97">
                  <c:v>180.28235884627</c:v>
                </c:pt>
                <c:pt idx="98">
                  <c:v>182.78689640613399</c:v>
                </c:pt>
                <c:pt idx="99">
                  <c:v>183.992784749717</c:v>
                </c:pt>
                <c:pt idx="100">
                  <c:v>183.95315935418199</c:v>
                </c:pt>
                <c:pt idx="101">
                  <c:v>184.84339003867501</c:v>
                </c:pt>
                <c:pt idx="102">
                  <c:v>185.459168632081</c:v>
                </c:pt>
                <c:pt idx="103">
                  <c:v>186.48278837522099</c:v>
                </c:pt>
                <c:pt idx="104">
                  <c:v>189.20247531829699</c:v>
                </c:pt>
                <c:pt idx="105">
                  <c:v>192.70349770754899</c:v>
                </c:pt>
                <c:pt idx="106">
                  <c:v>194.65467669044099</c:v>
                </c:pt>
                <c:pt idx="107">
                  <c:v>194.833009460413</c:v>
                </c:pt>
                <c:pt idx="108">
                  <c:v>196.330991456768</c:v>
                </c:pt>
                <c:pt idx="109">
                  <c:v>197.14800146591901</c:v>
                </c:pt>
                <c:pt idx="110">
                  <c:v>197.992356062563</c:v>
                </c:pt>
                <c:pt idx="111">
                  <c:v>198.740676066649</c:v>
                </c:pt>
                <c:pt idx="112">
                  <c:v>200.73776535898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C5-4120-AE28-D53311279919}"/>
            </c:ext>
          </c:extLst>
        </c:ser>
        <c:ser>
          <c:idx val="1"/>
          <c:order val="1"/>
          <c:tx>
            <c:strRef>
              <c:f>Serviços!$H$2</c:f>
              <c:strCache>
                <c:ptCount val="1"/>
                <c:pt idx="0">
                  <c:v>VA pot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Serviços!$A$3:$A$115</c:f>
              <c:strCache>
                <c:ptCount val="113"/>
                <c:pt idx="0">
                  <c:v>1998Q1</c:v>
                </c:pt>
                <c:pt idx="1">
                  <c:v>1998Q2</c:v>
                </c:pt>
                <c:pt idx="2">
                  <c:v>1998Q3</c:v>
                </c:pt>
                <c:pt idx="3">
                  <c:v>1998Q4</c:v>
                </c:pt>
                <c:pt idx="4">
                  <c:v>1999Q1</c:v>
                </c:pt>
                <c:pt idx="5">
                  <c:v>1999Q2</c:v>
                </c:pt>
                <c:pt idx="6">
                  <c:v>1999Q3</c:v>
                </c:pt>
                <c:pt idx="7">
                  <c:v>1999Q4</c:v>
                </c:pt>
                <c:pt idx="8">
                  <c:v>2000Q1</c:v>
                </c:pt>
                <c:pt idx="9">
                  <c:v>2000Q2</c:v>
                </c:pt>
                <c:pt idx="10">
                  <c:v>2000Q3</c:v>
                </c:pt>
                <c:pt idx="11">
                  <c:v>2000Q4</c:v>
                </c:pt>
                <c:pt idx="12">
                  <c:v>2001Q1</c:v>
                </c:pt>
                <c:pt idx="13">
                  <c:v>2001Q2</c:v>
                </c:pt>
                <c:pt idx="14">
                  <c:v>2001Q3</c:v>
                </c:pt>
                <c:pt idx="15">
                  <c:v>2001Q4</c:v>
                </c:pt>
                <c:pt idx="16">
                  <c:v>2002Q1</c:v>
                </c:pt>
                <c:pt idx="17">
                  <c:v>2002Q2</c:v>
                </c:pt>
                <c:pt idx="18">
                  <c:v>2002Q3</c:v>
                </c:pt>
                <c:pt idx="19">
                  <c:v>2002Q4</c:v>
                </c:pt>
                <c:pt idx="20">
                  <c:v>2003Q1</c:v>
                </c:pt>
                <c:pt idx="21">
                  <c:v>2003Q2</c:v>
                </c:pt>
                <c:pt idx="22">
                  <c:v>2003Q3</c:v>
                </c:pt>
                <c:pt idx="23">
                  <c:v>2003Q4</c:v>
                </c:pt>
                <c:pt idx="24">
                  <c:v>2004Q1</c:v>
                </c:pt>
                <c:pt idx="25">
                  <c:v>2004Q2</c:v>
                </c:pt>
                <c:pt idx="26">
                  <c:v>2004Q3</c:v>
                </c:pt>
                <c:pt idx="27">
                  <c:v>2004Q4</c:v>
                </c:pt>
                <c:pt idx="28">
                  <c:v>2005Q1</c:v>
                </c:pt>
                <c:pt idx="29">
                  <c:v>2005Q2</c:v>
                </c:pt>
                <c:pt idx="30">
                  <c:v>2005Q3</c:v>
                </c:pt>
                <c:pt idx="31">
                  <c:v>2005Q4</c:v>
                </c:pt>
                <c:pt idx="32">
                  <c:v>2006Q1</c:v>
                </c:pt>
                <c:pt idx="33">
                  <c:v>2006Q2</c:v>
                </c:pt>
                <c:pt idx="34">
                  <c:v>2006Q3</c:v>
                </c:pt>
                <c:pt idx="35">
                  <c:v>2006Q4</c:v>
                </c:pt>
                <c:pt idx="36">
                  <c:v>2007Q1</c:v>
                </c:pt>
                <c:pt idx="37">
                  <c:v>2007Q2</c:v>
                </c:pt>
                <c:pt idx="38">
                  <c:v>2007Q3</c:v>
                </c:pt>
                <c:pt idx="39">
                  <c:v>2007Q4</c:v>
                </c:pt>
                <c:pt idx="40">
                  <c:v>2008Q1</c:v>
                </c:pt>
                <c:pt idx="41">
                  <c:v>2008Q2</c:v>
                </c:pt>
                <c:pt idx="42">
                  <c:v>2008Q3</c:v>
                </c:pt>
                <c:pt idx="43">
                  <c:v>2008Q4</c:v>
                </c:pt>
                <c:pt idx="44">
                  <c:v>2009Q1</c:v>
                </c:pt>
                <c:pt idx="45">
                  <c:v>2009Q2</c:v>
                </c:pt>
                <c:pt idx="46">
                  <c:v>2009Q3</c:v>
                </c:pt>
                <c:pt idx="47">
                  <c:v>2009Q4</c:v>
                </c:pt>
                <c:pt idx="48">
                  <c:v>2010Q1</c:v>
                </c:pt>
                <c:pt idx="49">
                  <c:v>2010Q2</c:v>
                </c:pt>
                <c:pt idx="50">
                  <c:v>2010Q3</c:v>
                </c:pt>
                <c:pt idx="51">
                  <c:v>2010Q4</c:v>
                </c:pt>
                <c:pt idx="52">
                  <c:v>2011Q1</c:v>
                </c:pt>
                <c:pt idx="53">
                  <c:v>2011Q2</c:v>
                </c:pt>
                <c:pt idx="54">
                  <c:v>2011Q3</c:v>
                </c:pt>
                <c:pt idx="55">
                  <c:v>2011Q4</c:v>
                </c:pt>
                <c:pt idx="56">
                  <c:v>2012Q1</c:v>
                </c:pt>
                <c:pt idx="57">
                  <c:v>2012Q2</c:v>
                </c:pt>
                <c:pt idx="58">
                  <c:v>2012Q3</c:v>
                </c:pt>
                <c:pt idx="59">
                  <c:v>2012Q4</c:v>
                </c:pt>
                <c:pt idx="60">
                  <c:v>2013Q1</c:v>
                </c:pt>
                <c:pt idx="61">
                  <c:v>2013Q2</c:v>
                </c:pt>
                <c:pt idx="62">
                  <c:v>2013Q3</c:v>
                </c:pt>
                <c:pt idx="63">
                  <c:v>2013Q4</c:v>
                </c:pt>
                <c:pt idx="64">
                  <c:v>2014Q1</c:v>
                </c:pt>
                <c:pt idx="65">
                  <c:v>2014Q2</c:v>
                </c:pt>
                <c:pt idx="66">
                  <c:v>2014Q3</c:v>
                </c:pt>
                <c:pt idx="67">
                  <c:v>2014Q4</c:v>
                </c:pt>
                <c:pt idx="68">
                  <c:v>2015Q1</c:v>
                </c:pt>
                <c:pt idx="69">
                  <c:v>2015Q2</c:v>
                </c:pt>
                <c:pt idx="70">
                  <c:v>2015Q3</c:v>
                </c:pt>
                <c:pt idx="71">
                  <c:v>2015Q4</c:v>
                </c:pt>
                <c:pt idx="72">
                  <c:v>2016Q1</c:v>
                </c:pt>
                <c:pt idx="73">
                  <c:v>2016Q2</c:v>
                </c:pt>
                <c:pt idx="74">
                  <c:v>2016Q3</c:v>
                </c:pt>
                <c:pt idx="75">
                  <c:v>2016Q4</c:v>
                </c:pt>
                <c:pt idx="76">
                  <c:v>2017Q1</c:v>
                </c:pt>
                <c:pt idx="77">
                  <c:v>2017Q2</c:v>
                </c:pt>
                <c:pt idx="78">
                  <c:v>2017Q3</c:v>
                </c:pt>
                <c:pt idx="79">
                  <c:v>2017Q4</c:v>
                </c:pt>
                <c:pt idx="80">
                  <c:v>2018Q1</c:v>
                </c:pt>
                <c:pt idx="81">
                  <c:v>2018Q2</c:v>
                </c:pt>
                <c:pt idx="82">
                  <c:v>2018Q3</c:v>
                </c:pt>
                <c:pt idx="83">
                  <c:v>2018Q4</c:v>
                </c:pt>
                <c:pt idx="84">
                  <c:v>2019Q1</c:v>
                </c:pt>
                <c:pt idx="85">
                  <c:v>2019Q2</c:v>
                </c:pt>
                <c:pt idx="86">
                  <c:v>2019Q3</c:v>
                </c:pt>
                <c:pt idx="87">
                  <c:v>2019Q4</c:v>
                </c:pt>
                <c:pt idx="88">
                  <c:v>2020Q1</c:v>
                </c:pt>
                <c:pt idx="89">
                  <c:v>2020Q2</c:v>
                </c:pt>
                <c:pt idx="90">
                  <c:v>2020Q3</c:v>
                </c:pt>
                <c:pt idx="91">
                  <c:v>2020Q4</c:v>
                </c:pt>
                <c:pt idx="92">
                  <c:v>2021Q1</c:v>
                </c:pt>
                <c:pt idx="93">
                  <c:v>2021Q2</c:v>
                </c:pt>
                <c:pt idx="94">
                  <c:v>2021Q3</c:v>
                </c:pt>
                <c:pt idx="95">
                  <c:v>2021Q4</c:v>
                </c:pt>
                <c:pt idx="96">
                  <c:v>2022Q1</c:v>
                </c:pt>
                <c:pt idx="97">
                  <c:v>2022Q2</c:v>
                </c:pt>
                <c:pt idx="98">
                  <c:v>2022Q3</c:v>
                </c:pt>
                <c:pt idx="99">
                  <c:v>2022Q4</c:v>
                </c:pt>
                <c:pt idx="100">
                  <c:v>2023Q1</c:v>
                </c:pt>
                <c:pt idx="101">
                  <c:v>2023Q2</c:v>
                </c:pt>
                <c:pt idx="102">
                  <c:v>2023Q3</c:v>
                </c:pt>
                <c:pt idx="103">
                  <c:v>2023Q4</c:v>
                </c:pt>
                <c:pt idx="104">
                  <c:v>2024Q1</c:v>
                </c:pt>
                <c:pt idx="105">
                  <c:v>2024Q2</c:v>
                </c:pt>
                <c:pt idx="106">
                  <c:v>2024Q3</c:v>
                </c:pt>
                <c:pt idx="107">
                  <c:v>2024Q4</c:v>
                </c:pt>
                <c:pt idx="108">
                  <c:v>2025Q1</c:v>
                </c:pt>
                <c:pt idx="109">
                  <c:v>2025Q2</c:v>
                </c:pt>
                <c:pt idx="110">
                  <c:v>2025Q3</c:v>
                </c:pt>
                <c:pt idx="111">
                  <c:v>2025Q4</c:v>
                </c:pt>
                <c:pt idx="112">
                  <c:v>2026Q1</c:v>
                </c:pt>
              </c:strCache>
            </c:strRef>
          </c:cat>
          <c:val>
            <c:numRef>
              <c:f>Serviços!$H$3:$H$115</c:f>
              <c:numCache>
                <c:formatCode>General</c:formatCode>
                <c:ptCount val="113"/>
                <c:pt idx="0">
                  <c:v>99.235057408183508</c:v>
                </c:pt>
                <c:pt idx="1">
                  <c:v>101.34100070064713</c:v>
                </c:pt>
                <c:pt idx="2">
                  <c:v>101.94525375676693</c:v>
                </c:pt>
                <c:pt idx="3">
                  <c:v>102.15950703432688</c:v>
                </c:pt>
                <c:pt idx="4">
                  <c:v>102.3146771129886</c:v>
                </c:pt>
                <c:pt idx="5">
                  <c:v>103.51002213566224</c:v>
                </c:pt>
                <c:pt idx="6">
                  <c:v>104.11310755842533</c:v>
                </c:pt>
                <c:pt idx="7">
                  <c:v>104.86232331257402</c:v>
                </c:pt>
                <c:pt idx="8">
                  <c:v>106.1041512462341</c:v>
                </c:pt>
                <c:pt idx="9">
                  <c:v>107.29707159592874</c:v>
                </c:pt>
                <c:pt idx="10">
                  <c:v>107.44106284580974</c:v>
                </c:pt>
                <c:pt idx="11">
                  <c:v>107.43930848707379</c:v>
                </c:pt>
                <c:pt idx="12">
                  <c:v>109.38313359506367</c:v>
                </c:pt>
                <c:pt idx="13">
                  <c:v>111.16966527321465</c:v>
                </c:pt>
                <c:pt idx="14">
                  <c:v>112.00328881473726</c:v>
                </c:pt>
                <c:pt idx="15">
                  <c:v>112.51256520556258</c:v>
                </c:pt>
                <c:pt idx="16">
                  <c:v>112.16973667322031</c:v>
                </c:pt>
                <c:pt idx="17">
                  <c:v>112.49648928909367</c:v>
                </c:pt>
                <c:pt idx="18">
                  <c:v>113.39692625405554</c:v>
                </c:pt>
                <c:pt idx="19">
                  <c:v>113.48029249181798</c:v>
                </c:pt>
                <c:pt idx="20">
                  <c:v>113.85525066017684</c:v>
                </c:pt>
                <c:pt idx="21">
                  <c:v>114.61444374034781</c:v>
                </c:pt>
                <c:pt idx="22">
                  <c:v>114.71123361461557</c:v>
                </c:pt>
                <c:pt idx="23">
                  <c:v>115.01028588419159</c:v>
                </c:pt>
                <c:pt idx="24">
                  <c:v>115.08789231278126</c:v>
                </c:pt>
                <c:pt idx="25">
                  <c:v>117.46519065037006</c:v>
                </c:pt>
                <c:pt idx="26">
                  <c:v>119.02328150275186</c:v>
                </c:pt>
                <c:pt idx="27">
                  <c:v>120.23516670653964</c:v>
                </c:pt>
                <c:pt idx="28">
                  <c:v>120.61906617814611</c:v>
                </c:pt>
                <c:pt idx="29">
                  <c:v>121.8354423760986</c:v>
                </c:pt>
                <c:pt idx="30">
                  <c:v>122.77042420522001</c:v>
                </c:pt>
                <c:pt idx="31">
                  <c:v>123.49909392153505</c:v>
                </c:pt>
                <c:pt idx="32">
                  <c:v>125.16056484245232</c:v>
                </c:pt>
                <c:pt idx="33">
                  <c:v>126.46513113077799</c:v>
                </c:pt>
                <c:pt idx="34">
                  <c:v>128.65128933778894</c:v>
                </c:pt>
                <c:pt idx="35">
                  <c:v>129.26951034320192</c:v>
                </c:pt>
                <c:pt idx="36">
                  <c:v>130.52862832663263</c:v>
                </c:pt>
                <c:pt idx="37">
                  <c:v>132.22840360951938</c:v>
                </c:pt>
                <c:pt idx="38">
                  <c:v>134.25954622151826</c:v>
                </c:pt>
                <c:pt idx="39">
                  <c:v>135.37654450034378</c:v>
                </c:pt>
                <c:pt idx="40">
                  <c:v>137.05166916219267</c:v>
                </c:pt>
                <c:pt idx="41">
                  <c:v>138.96635478615039</c:v>
                </c:pt>
                <c:pt idx="42">
                  <c:v>140.97466513356611</c:v>
                </c:pt>
                <c:pt idx="43">
                  <c:v>143.1029086111383</c:v>
                </c:pt>
                <c:pt idx="44">
                  <c:v>143.96878378136643</c:v>
                </c:pt>
                <c:pt idx="45">
                  <c:v>144.9179226022176</c:v>
                </c:pt>
                <c:pt idx="46">
                  <c:v>146.82441710215809</c:v>
                </c:pt>
                <c:pt idx="47">
                  <c:v>147.87078842058452</c:v>
                </c:pt>
                <c:pt idx="48">
                  <c:v>150.21405677686869</c:v>
                </c:pt>
                <c:pt idx="49">
                  <c:v>151.52993450163257</c:v>
                </c:pt>
                <c:pt idx="50">
                  <c:v>152.69021964012188</c:v>
                </c:pt>
                <c:pt idx="51">
                  <c:v>153.47092364514089</c:v>
                </c:pt>
                <c:pt idx="52">
                  <c:v>156.1132856062822</c:v>
                </c:pt>
                <c:pt idx="53">
                  <c:v>157.57330945764613</c:v>
                </c:pt>
                <c:pt idx="54">
                  <c:v>158.64436751953644</c:v>
                </c:pt>
                <c:pt idx="55">
                  <c:v>159.23444295380085</c:v>
                </c:pt>
                <c:pt idx="56">
                  <c:v>160.25007527880311</c:v>
                </c:pt>
                <c:pt idx="57">
                  <c:v>161.44748828901592</c:v>
                </c:pt>
                <c:pt idx="58">
                  <c:v>162.41126797508937</c:v>
                </c:pt>
                <c:pt idx="59">
                  <c:v>162.81354108205127</c:v>
                </c:pt>
                <c:pt idx="60">
                  <c:v>162.74120274831753</c:v>
                </c:pt>
                <c:pt idx="61">
                  <c:v>164.32545308169071</c:v>
                </c:pt>
                <c:pt idx="62">
                  <c:v>166.15977355912247</c:v>
                </c:pt>
                <c:pt idx="63">
                  <c:v>167.55742262279722</c:v>
                </c:pt>
                <c:pt idx="64">
                  <c:v>168.41399080664957</c:v>
                </c:pt>
                <c:pt idx="65">
                  <c:v>169.67125819873979</c:v>
                </c:pt>
                <c:pt idx="66">
                  <c:v>170.37173250638494</c:v>
                </c:pt>
                <c:pt idx="67">
                  <c:v>171.04060769988467</c:v>
                </c:pt>
                <c:pt idx="68">
                  <c:v>170.29335514131418</c:v>
                </c:pt>
                <c:pt idx="69">
                  <c:v>171.6427364026828</c:v>
                </c:pt>
                <c:pt idx="70">
                  <c:v>171.65004738249937</c:v>
                </c:pt>
                <c:pt idx="71">
                  <c:v>171.53023838330196</c:v>
                </c:pt>
                <c:pt idx="72">
                  <c:v>170.33676744869328</c:v>
                </c:pt>
                <c:pt idx="73">
                  <c:v>169.66344283570896</c:v>
                </c:pt>
                <c:pt idx="74">
                  <c:v>168.63681810307702</c:v>
                </c:pt>
                <c:pt idx="75">
                  <c:v>168.5696944166184</c:v>
                </c:pt>
                <c:pt idx="76">
                  <c:v>166.81516220552211</c:v>
                </c:pt>
                <c:pt idx="77">
                  <c:v>167.46540132232377</c:v>
                </c:pt>
                <c:pt idx="78">
                  <c:v>167.92321666226277</c:v>
                </c:pt>
                <c:pt idx="79">
                  <c:v>168.49542105800052</c:v>
                </c:pt>
                <c:pt idx="80">
                  <c:v>167.56425249533282</c:v>
                </c:pt>
                <c:pt idx="81">
                  <c:v>167.84443090161048</c:v>
                </c:pt>
                <c:pt idx="82">
                  <c:v>169.14677730615392</c:v>
                </c:pt>
                <c:pt idx="83">
                  <c:v>170.5595723565178</c:v>
                </c:pt>
                <c:pt idx="84">
                  <c:v>170.34594774567393</c:v>
                </c:pt>
                <c:pt idx="85">
                  <c:v>171.57962606109322</c:v>
                </c:pt>
                <c:pt idx="86">
                  <c:v>172.53263031327685</c:v>
                </c:pt>
                <c:pt idx="87">
                  <c:v>174.05321924082452</c:v>
                </c:pt>
                <c:pt idx="88">
                  <c:v>172.55594213444411</c:v>
                </c:pt>
                <c:pt idx="89">
                  <c:v>164.25349575938824</c:v>
                </c:pt>
                <c:pt idx="90">
                  <c:v>162.41440905926333</c:v>
                </c:pt>
                <c:pt idx="91">
                  <c:v>166.32623854199127</c:v>
                </c:pt>
                <c:pt idx="92">
                  <c:v>166.82350052745124</c:v>
                </c:pt>
                <c:pt idx="93">
                  <c:v>169.78221250560713</c:v>
                </c:pt>
                <c:pt idx="94">
                  <c:v>173.19534170206308</c:v>
                </c:pt>
                <c:pt idx="95">
                  <c:v>176.98217455019096</c:v>
                </c:pt>
                <c:pt idx="96">
                  <c:v>177.66572006031632</c:v>
                </c:pt>
                <c:pt idx="97">
                  <c:v>181.02195407942429</c:v>
                </c:pt>
                <c:pt idx="98">
                  <c:v>183.09506109721303</c:v>
                </c:pt>
                <c:pt idx="99">
                  <c:v>184.12345420868743</c:v>
                </c:pt>
                <c:pt idx="100">
                  <c:v>183.78238160917562</c:v>
                </c:pt>
                <c:pt idx="101">
                  <c:v>185.39490980821074</c:v>
                </c:pt>
                <c:pt idx="102">
                  <c:v>186.93320471007632</c:v>
                </c:pt>
                <c:pt idx="103">
                  <c:v>188.60568950949525</c:v>
                </c:pt>
                <c:pt idx="104">
                  <c:v>188.29529469872583</c:v>
                </c:pt>
                <c:pt idx="105">
                  <c:v>190.71508878683153</c:v>
                </c:pt>
                <c:pt idx="106">
                  <c:v>192.30288531999145</c:v>
                </c:pt>
                <c:pt idx="107">
                  <c:v>193.82272920795594</c:v>
                </c:pt>
                <c:pt idx="108">
                  <c:v>193.75962802299614</c:v>
                </c:pt>
                <c:pt idx="109">
                  <c:v>196.51966519713318</c:v>
                </c:pt>
                <c:pt idx="110">
                  <c:v>196.767844685314</c:v>
                </c:pt>
                <c:pt idx="111">
                  <c:v>198.68753266698832</c:v>
                </c:pt>
                <c:pt idx="112">
                  <c:v>198.35550589738725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C5-4120-AE28-D53311279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5315232"/>
        <c:axId val="705316672"/>
      </c:lineChart>
      <c:catAx>
        <c:axId val="70531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05316672"/>
        <c:crosses val="autoZero"/>
        <c:auto val="1"/>
        <c:lblAlgn val="ctr"/>
        <c:lblOffset val="100"/>
        <c:noMultiLvlLbl val="0"/>
      </c:catAx>
      <c:valAx>
        <c:axId val="70531667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05315232"/>
        <c:crosses val="autoZero"/>
        <c:crossBetween val="between"/>
      </c:valAx>
      <c:valAx>
        <c:axId val="702969360"/>
        <c:scaling>
          <c:orientation val="minMax"/>
          <c:min val="-0.1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02974040"/>
        <c:crosses val="max"/>
        <c:crossBetween val="between"/>
      </c:valAx>
      <c:catAx>
        <c:axId val="702974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2969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Gráfico 4 -  Produtividade do Trabalho,</a:t>
            </a:r>
            <a:r>
              <a:rPr lang="en-US" sz="1300" baseline="0"/>
              <a:t> do Capitak e PTF de Serviços</a:t>
            </a:r>
            <a:endParaRPr lang="en-US" sz="13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Serviços!$K$2</c:f>
              <c:strCache>
                <c:ptCount val="1"/>
                <c:pt idx="0">
                  <c:v>PTF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Serviços!$A$3:$A$115</c:f>
              <c:strCache>
                <c:ptCount val="113"/>
                <c:pt idx="0">
                  <c:v>1998Q1</c:v>
                </c:pt>
                <c:pt idx="1">
                  <c:v>1998Q2</c:v>
                </c:pt>
                <c:pt idx="2">
                  <c:v>1998Q3</c:v>
                </c:pt>
                <c:pt idx="3">
                  <c:v>1998Q4</c:v>
                </c:pt>
                <c:pt idx="4">
                  <c:v>1999Q1</c:v>
                </c:pt>
                <c:pt idx="5">
                  <c:v>1999Q2</c:v>
                </c:pt>
                <c:pt idx="6">
                  <c:v>1999Q3</c:v>
                </c:pt>
                <c:pt idx="7">
                  <c:v>1999Q4</c:v>
                </c:pt>
                <c:pt idx="8">
                  <c:v>2000Q1</c:v>
                </c:pt>
                <c:pt idx="9">
                  <c:v>2000Q2</c:v>
                </c:pt>
                <c:pt idx="10">
                  <c:v>2000Q3</c:v>
                </c:pt>
                <c:pt idx="11">
                  <c:v>2000Q4</c:v>
                </c:pt>
                <c:pt idx="12">
                  <c:v>2001Q1</c:v>
                </c:pt>
                <c:pt idx="13">
                  <c:v>2001Q2</c:v>
                </c:pt>
                <c:pt idx="14">
                  <c:v>2001Q3</c:v>
                </c:pt>
                <c:pt idx="15">
                  <c:v>2001Q4</c:v>
                </c:pt>
                <c:pt idx="16">
                  <c:v>2002Q1</c:v>
                </c:pt>
                <c:pt idx="17">
                  <c:v>2002Q2</c:v>
                </c:pt>
                <c:pt idx="18">
                  <c:v>2002Q3</c:v>
                </c:pt>
                <c:pt idx="19">
                  <c:v>2002Q4</c:v>
                </c:pt>
                <c:pt idx="20">
                  <c:v>2003Q1</c:v>
                </c:pt>
                <c:pt idx="21">
                  <c:v>2003Q2</c:v>
                </c:pt>
                <c:pt idx="22">
                  <c:v>2003Q3</c:v>
                </c:pt>
                <c:pt idx="23">
                  <c:v>2003Q4</c:v>
                </c:pt>
                <c:pt idx="24">
                  <c:v>2004Q1</c:v>
                </c:pt>
                <c:pt idx="25">
                  <c:v>2004Q2</c:v>
                </c:pt>
                <c:pt idx="26">
                  <c:v>2004Q3</c:v>
                </c:pt>
                <c:pt idx="27">
                  <c:v>2004Q4</c:v>
                </c:pt>
                <c:pt idx="28">
                  <c:v>2005Q1</c:v>
                </c:pt>
                <c:pt idx="29">
                  <c:v>2005Q2</c:v>
                </c:pt>
                <c:pt idx="30">
                  <c:v>2005Q3</c:v>
                </c:pt>
                <c:pt idx="31">
                  <c:v>2005Q4</c:v>
                </c:pt>
                <c:pt idx="32">
                  <c:v>2006Q1</c:v>
                </c:pt>
                <c:pt idx="33">
                  <c:v>2006Q2</c:v>
                </c:pt>
                <c:pt idx="34">
                  <c:v>2006Q3</c:v>
                </c:pt>
                <c:pt idx="35">
                  <c:v>2006Q4</c:v>
                </c:pt>
                <c:pt idx="36">
                  <c:v>2007Q1</c:v>
                </c:pt>
                <c:pt idx="37">
                  <c:v>2007Q2</c:v>
                </c:pt>
                <c:pt idx="38">
                  <c:v>2007Q3</c:v>
                </c:pt>
                <c:pt idx="39">
                  <c:v>2007Q4</c:v>
                </c:pt>
                <c:pt idx="40">
                  <c:v>2008Q1</c:v>
                </c:pt>
                <c:pt idx="41">
                  <c:v>2008Q2</c:v>
                </c:pt>
                <c:pt idx="42">
                  <c:v>2008Q3</c:v>
                </c:pt>
                <c:pt idx="43">
                  <c:v>2008Q4</c:v>
                </c:pt>
                <c:pt idx="44">
                  <c:v>2009Q1</c:v>
                </c:pt>
                <c:pt idx="45">
                  <c:v>2009Q2</c:v>
                </c:pt>
                <c:pt idx="46">
                  <c:v>2009Q3</c:v>
                </c:pt>
                <c:pt idx="47">
                  <c:v>2009Q4</c:v>
                </c:pt>
                <c:pt idx="48">
                  <c:v>2010Q1</c:v>
                </c:pt>
                <c:pt idx="49">
                  <c:v>2010Q2</c:v>
                </c:pt>
                <c:pt idx="50">
                  <c:v>2010Q3</c:v>
                </c:pt>
                <c:pt idx="51">
                  <c:v>2010Q4</c:v>
                </c:pt>
                <c:pt idx="52">
                  <c:v>2011Q1</c:v>
                </c:pt>
                <c:pt idx="53">
                  <c:v>2011Q2</c:v>
                </c:pt>
                <c:pt idx="54">
                  <c:v>2011Q3</c:v>
                </c:pt>
                <c:pt idx="55">
                  <c:v>2011Q4</c:v>
                </c:pt>
                <c:pt idx="56">
                  <c:v>2012Q1</c:v>
                </c:pt>
                <c:pt idx="57">
                  <c:v>2012Q2</c:v>
                </c:pt>
                <c:pt idx="58">
                  <c:v>2012Q3</c:v>
                </c:pt>
                <c:pt idx="59">
                  <c:v>2012Q4</c:v>
                </c:pt>
                <c:pt idx="60">
                  <c:v>2013Q1</c:v>
                </c:pt>
                <c:pt idx="61">
                  <c:v>2013Q2</c:v>
                </c:pt>
                <c:pt idx="62">
                  <c:v>2013Q3</c:v>
                </c:pt>
                <c:pt idx="63">
                  <c:v>2013Q4</c:v>
                </c:pt>
                <c:pt idx="64">
                  <c:v>2014Q1</c:v>
                </c:pt>
                <c:pt idx="65">
                  <c:v>2014Q2</c:v>
                </c:pt>
                <c:pt idx="66">
                  <c:v>2014Q3</c:v>
                </c:pt>
                <c:pt idx="67">
                  <c:v>2014Q4</c:v>
                </c:pt>
                <c:pt idx="68">
                  <c:v>2015Q1</c:v>
                </c:pt>
                <c:pt idx="69">
                  <c:v>2015Q2</c:v>
                </c:pt>
                <c:pt idx="70">
                  <c:v>2015Q3</c:v>
                </c:pt>
                <c:pt idx="71">
                  <c:v>2015Q4</c:v>
                </c:pt>
                <c:pt idx="72">
                  <c:v>2016Q1</c:v>
                </c:pt>
                <c:pt idx="73">
                  <c:v>2016Q2</c:v>
                </c:pt>
                <c:pt idx="74">
                  <c:v>2016Q3</c:v>
                </c:pt>
                <c:pt idx="75">
                  <c:v>2016Q4</c:v>
                </c:pt>
                <c:pt idx="76">
                  <c:v>2017Q1</c:v>
                </c:pt>
                <c:pt idx="77">
                  <c:v>2017Q2</c:v>
                </c:pt>
                <c:pt idx="78">
                  <c:v>2017Q3</c:v>
                </c:pt>
                <c:pt idx="79">
                  <c:v>2017Q4</c:v>
                </c:pt>
                <c:pt idx="80">
                  <c:v>2018Q1</c:v>
                </c:pt>
                <c:pt idx="81">
                  <c:v>2018Q2</c:v>
                </c:pt>
                <c:pt idx="82">
                  <c:v>2018Q3</c:v>
                </c:pt>
                <c:pt idx="83">
                  <c:v>2018Q4</c:v>
                </c:pt>
                <c:pt idx="84">
                  <c:v>2019Q1</c:v>
                </c:pt>
                <c:pt idx="85">
                  <c:v>2019Q2</c:v>
                </c:pt>
                <c:pt idx="86">
                  <c:v>2019Q3</c:v>
                </c:pt>
                <c:pt idx="87">
                  <c:v>2019Q4</c:v>
                </c:pt>
                <c:pt idx="88">
                  <c:v>2020Q1</c:v>
                </c:pt>
                <c:pt idx="89">
                  <c:v>2020Q2</c:v>
                </c:pt>
                <c:pt idx="90">
                  <c:v>2020Q3</c:v>
                </c:pt>
                <c:pt idx="91">
                  <c:v>2020Q4</c:v>
                </c:pt>
                <c:pt idx="92">
                  <c:v>2021Q1</c:v>
                </c:pt>
                <c:pt idx="93">
                  <c:v>2021Q2</c:v>
                </c:pt>
                <c:pt idx="94">
                  <c:v>2021Q3</c:v>
                </c:pt>
                <c:pt idx="95">
                  <c:v>2021Q4</c:v>
                </c:pt>
                <c:pt idx="96">
                  <c:v>2022Q1</c:v>
                </c:pt>
                <c:pt idx="97">
                  <c:v>2022Q2</c:v>
                </c:pt>
                <c:pt idx="98">
                  <c:v>2022Q3</c:v>
                </c:pt>
                <c:pt idx="99">
                  <c:v>2022Q4</c:v>
                </c:pt>
                <c:pt idx="100">
                  <c:v>2023Q1</c:v>
                </c:pt>
                <c:pt idx="101">
                  <c:v>2023Q2</c:v>
                </c:pt>
                <c:pt idx="102">
                  <c:v>2023Q3</c:v>
                </c:pt>
                <c:pt idx="103">
                  <c:v>2023Q4</c:v>
                </c:pt>
                <c:pt idx="104">
                  <c:v>2024Q1</c:v>
                </c:pt>
                <c:pt idx="105">
                  <c:v>2024Q2</c:v>
                </c:pt>
                <c:pt idx="106">
                  <c:v>2024Q3</c:v>
                </c:pt>
                <c:pt idx="107">
                  <c:v>2024Q4</c:v>
                </c:pt>
                <c:pt idx="108">
                  <c:v>2025Q1</c:v>
                </c:pt>
                <c:pt idx="109">
                  <c:v>2025Q2</c:v>
                </c:pt>
                <c:pt idx="110">
                  <c:v>2025Q3</c:v>
                </c:pt>
                <c:pt idx="111">
                  <c:v>2025Q4</c:v>
                </c:pt>
                <c:pt idx="112">
                  <c:v>2026Q1</c:v>
                </c:pt>
              </c:strCache>
            </c:strRef>
          </c:cat>
          <c:val>
            <c:numRef>
              <c:f>Serviços!$K$3:$K$115</c:f>
              <c:numCache>
                <c:formatCode>General</c:formatCode>
                <c:ptCount val="113"/>
                <c:pt idx="0">
                  <c:v>99.577159900471941</c:v>
                </c:pt>
                <c:pt idx="1">
                  <c:v>100.26490327238263</c:v>
                </c:pt>
                <c:pt idx="2">
                  <c:v>100.14105507991285</c:v>
                </c:pt>
                <c:pt idx="3">
                  <c:v>100.01688174723256</c:v>
                </c:pt>
                <c:pt idx="4">
                  <c:v>99.892307663453451</c:v>
                </c:pt>
                <c:pt idx="5">
                  <c:v>99.767052055414737</c:v>
                </c:pt>
                <c:pt idx="6">
                  <c:v>99.641103662144133</c:v>
                </c:pt>
                <c:pt idx="7">
                  <c:v>99.514345458776248</c:v>
                </c:pt>
                <c:pt idx="8">
                  <c:v>99.38612438136289</c:v>
                </c:pt>
                <c:pt idx="9">
                  <c:v>99.255661645673285</c:v>
                </c:pt>
                <c:pt idx="10">
                  <c:v>99.122226772031283</c:v>
                </c:pt>
                <c:pt idx="11">
                  <c:v>98.984726599346288</c:v>
                </c:pt>
                <c:pt idx="12">
                  <c:v>98.842498918632444</c:v>
                </c:pt>
                <c:pt idx="13">
                  <c:v>98.695715994237915</c:v>
                </c:pt>
                <c:pt idx="14">
                  <c:v>98.54395065173243</c:v>
                </c:pt>
                <c:pt idx="15">
                  <c:v>98.386205477117699</c:v>
                </c:pt>
                <c:pt idx="16">
                  <c:v>98.220714735887611</c:v>
                </c:pt>
                <c:pt idx="17">
                  <c:v>98.044742680508236</c:v>
                </c:pt>
                <c:pt idx="18">
                  <c:v>97.856266693964443</c:v>
                </c:pt>
                <c:pt idx="19">
                  <c:v>97.653982635644212</c:v>
                </c:pt>
                <c:pt idx="20">
                  <c:v>97.437371973258806</c:v>
                </c:pt>
                <c:pt idx="21">
                  <c:v>97.206697516613303</c:v>
                </c:pt>
                <c:pt idx="22">
                  <c:v>96.96228715187037</c:v>
                </c:pt>
                <c:pt idx="23">
                  <c:v>96.703583102443289</c:v>
                </c:pt>
                <c:pt idx="24">
                  <c:v>96.429506430873474</c:v>
                </c:pt>
                <c:pt idx="25">
                  <c:v>96.138375404852241</c:v>
                </c:pt>
                <c:pt idx="26">
                  <c:v>95.82847491550875</c:v>
                </c:pt>
                <c:pt idx="27">
                  <c:v>95.49824942346612</c:v>
                </c:pt>
                <c:pt idx="28">
                  <c:v>95.146026372530187</c:v>
                </c:pt>
                <c:pt idx="29">
                  <c:v>94.770184961583141</c:v>
                </c:pt>
                <c:pt idx="30">
                  <c:v>94.369227098439822</c:v>
                </c:pt>
                <c:pt idx="31">
                  <c:v>93.942431661526797</c:v>
                </c:pt>
                <c:pt idx="32">
                  <c:v>93.489849421773854</c:v>
                </c:pt>
                <c:pt idx="33">
                  <c:v>93.012526055408699</c:v>
                </c:pt>
                <c:pt idx="34">
                  <c:v>92.51236964984399</c:v>
                </c:pt>
                <c:pt idx="35">
                  <c:v>91.991287489093764</c:v>
                </c:pt>
                <c:pt idx="36">
                  <c:v>91.450993166500581</c:v>
                </c:pt>
                <c:pt idx="37">
                  <c:v>90.893575385941077</c:v>
                </c:pt>
                <c:pt idx="38">
                  <c:v>90.322026866028963</c:v>
                </c:pt>
                <c:pt idx="39">
                  <c:v>89.739518898939124</c:v>
                </c:pt>
                <c:pt idx="40">
                  <c:v>89.148757354334847</c:v>
                </c:pt>
                <c:pt idx="41">
                  <c:v>88.552240181773655</c:v>
                </c:pt>
                <c:pt idx="42">
                  <c:v>87.952362908861261</c:v>
                </c:pt>
                <c:pt idx="43">
                  <c:v>87.352230563803829</c:v>
                </c:pt>
                <c:pt idx="44">
                  <c:v>86.755559259793671</c:v>
                </c:pt>
                <c:pt idx="45">
                  <c:v>86.1648353343422</c:v>
                </c:pt>
                <c:pt idx="46">
                  <c:v>85.582130676074968</c:v>
                </c:pt>
                <c:pt idx="47">
                  <c:v>85.009215125248971</c:v>
                </c:pt>
                <c:pt idx="48">
                  <c:v>84.447729621636441</c:v>
                </c:pt>
                <c:pt idx="49">
                  <c:v>83.8987810604186</c:v>
                </c:pt>
                <c:pt idx="50">
                  <c:v>83.363128837627841</c:v>
                </c:pt>
                <c:pt idx="51">
                  <c:v>82.840730787511717</c:v>
                </c:pt>
                <c:pt idx="52">
                  <c:v>82.33118531022383</c:v>
                </c:pt>
                <c:pt idx="53">
                  <c:v>81.833898791038322</c:v>
                </c:pt>
                <c:pt idx="54">
                  <c:v>81.348422733178495</c:v>
                </c:pt>
                <c:pt idx="55">
                  <c:v>80.874353148405405</c:v>
                </c:pt>
                <c:pt idx="56">
                  <c:v>80.410926188660483</c:v>
                </c:pt>
                <c:pt idx="57">
                  <c:v>79.957126344855254</c:v>
                </c:pt>
                <c:pt idx="58">
                  <c:v>79.511542665565628</c:v>
                </c:pt>
                <c:pt idx="59">
                  <c:v>79.072909074445363</c:v>
                </c:pt>
                <c:pt idx="60">
                  <c:v>78.640596547446094</c:v>
                </c:pt>
                <c:pt idx="61">
                  <c:v>78.214825638461647</c:v>
                </c:pt>
                <c:pt idx="62">
                  <c:v>77.796532266834305</c:v>
                </c:pt>
                <c:pt idx="63">
                  <c:v>77.387452786706859</c:v>
                </c:pt>
                <c:pt idx="64">
                  <c:v>76.989737913337791</c:v>
                </c:pt>
                <c:pt idx="65">
                  <c:v>76.605876104222887</c:v>
                </c:pt>
                <c:pt idx="66">
                  <c:v>76.239358652507278</c:v>
                </c:pt>
                <c:pt idx="67">
                  <c:v>75.893619379087482</c:v>
                </c:pt>
                <c:pt idx="68">
                  <c:v>75.572376463175743</c:v>
                </c:pt>
                <c:pt idx="69">
                  <c:v>75.279740137819005</c:v>
                </c:pt>
                <c:pt idx="70">
                  <c:v>75.020237495229537</c:v>
                </c:pt>
                <c:pt idx="71">
                  <c:v>74.797647009784967</c:v>
                </c:pt>
                <c:pt idx="72">
                  <c:v>74.614539689794867</c:v>
                </c:pt>
                <c:pt idx="73">
                  <c:v>74.471994776807591</c:v>
                </c:pt>
                <c:pt idx="74">
                  <c:v>74.369762347299371</c:v>
                </c:pt>
                <c:pt idx="75">
                  <c:v>74.306507574307787</c:v>
                </c:pt>
                <c:pt idx="76">
                  <c:v>74.279740232835863</c:v>
                </c:pt>
                <c:pt idx="77">
                  <c:v>74.285730706167371</c:v>
                </c:pt>
                <c:pt idx="78">
                  <c:v>74.320095913824701</c:v>
                </c:pt>
                <c:pt idx="79">
                  <c:v>74.378234602874954</c:v>
                </c:pt>
                <c:pt idx="80">
                  <c:v>74.455731209728967</c:v>
                </c:pt>
                <c:pt idx="81">
                  <c:v>74.548199976180683</c:v>
                </c:pt>
                <c:pt idx="82">
                  <c:v>74.651764434392078</c:v>
                </c:pt>
                <c:pt idx="83">
                  <c:v>74.762803106675463</c:v>
                </c:pt>
                <c:pt idx="84">
                  <c:v>74.878202110250811</c:v>
                </c:pt>
                <c:pt idx="85">
                  <c:v>74.995066647503734</c:v>
                </c:pt>
                <c:pt idx="86">
                  <c:v>75.111610235443607</c:v>
                </c:pt>
                <c:pt idx="87">
                  <c:v>75.226627822497306</c:v>
                </c:pt>
                <c:pt idx="88">
                  <c:v>75.339428212190683</c:v>
                </c:pt>
                <c:pt idx="89">
                  <c:v>75.449920434763328</c:v>
                </c:pt>
                <c:pt idx="90">
                  <c:v>75.557712081193145</c:v>
                </c:pt>
                <c:pt idx="91">
                  <c:v>75.66172211133879</c:v>
                </c:pt>
                <c:pt idx="92">
                  <c:v>75.761275224190257</c:v>
                </c:pt>
                <c:pt idx="93">
                  <c:v>75.856097000529715</c:v>
                </c:pt>
                <c:pt idx="94">
                  <c:v>75.946709597518819</c:v>
                </c:pt>
                <c:pt idx="95">
                  <c:v>76.033825479446165</c:v>
                </c:pt>
                <c:pt idx="96">
                  <c:v>76.118166898256675</c:v>
                </c:pt>
                <c:pt idx="97">
                  <c:v>76.199830403963659</c:v>
                </c:pt>
                <c:pt idx="98">
                  <c:v>76.278800730118121</c:v>
                </c:pt>
                <c:pt idx="99">
                  <c:v>76.354940495455963</c:v>
                </c:pt>
                <c:pt idx="100">
                  <c:v>76.428120734259693</c:v>
                </c:pt>
                <c:pt idx="101">
                  <c:v>76.498536138013762</c:v>
                </c:pt>
                <c:pt idx="102">
                  <c:v>76.566865545353011</c:v>
                </c:pt>
                <c:pt idx="103">
                  <c:v>76.633833788010307</c:v>
                </c:pt>
                <c:pt idx="104">
                  <c:v>76.700039004658692</c:v>
                </c:pt>
                <c:pt idx="105">
                  <c:v>76.765506271042199</c:v>
                </c:pt>
                <c:pt idx="106">
                  <c:v>76.830248254268355</c:v>
                </c:pt>
                <c:pt idx="107">
                  <c:v>76.89446328886504</c:v>
                </c:pt>
                <c:pt idx="108">
                  <c:v>76.9584453439725</c:v>
                </c:pt>
                <c:pt idx="109">
                  <c:v>77.022335591823904</c:v>
                </c:pt>
                <c:pt idx="110">
                  <c:v>77.08656326560515</c:v>
                </c:pt>
                <c:pt idx="111">
                  <c:v>77.151048085251588</c:v>
                </c:pt>
                <c:pt idx="112">
                  <c:v>77.215693255491118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D-4BB1-9ACA-CA8F24FF7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808848"/>
        <c:axId val="675304208"/>
      </c:lineChart>
      <c:lineChart>
        <c:grouping val="standard"/>
        <c:varyColors val="0"/>
        <c:ser>
          <c:idx val="1"/>
          <c:order val="1"/>
          <c:tx>
            <c:strRef>
              <c:f>Serviços!$T$2</c:f>
              <c:strCache>
                <c:ptCount val="1"/>
                <c:pt idx="0">
                  <c:v>Y/L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Serviços!$A$3:$A$115</c:f>
              <c:strCache>
                <c:ptCount val="113"/>
                <c:pt idx="0">
                  <c:v>1998Q1</c:v>
                </c:pt>
                <c:pt idx="1">
                  <c:v>1998Q2</c:v>
                </c:pt>
                <c:pt idx="2">
                  <c:v>1998Q3</c:v>
                </c:pt>
                <c:pt idx="3">
                  <c:v>1998Q4</c:v>
                </c:pt>
                <c:pt idx="4">
                  <c:v>1999Q1</c:v>
                </c:pt>
                <c:pt idx="5">
                  <c:v>1999Q2</c:v>
                </c:pt>
                <c:pt idx="6">
                  <c:v>1999Q3</c:v>
                </c:pt>
                <c:pt idx="7">
                  <c:v>1999Q4</c:v>
                </c:pt>
                <c:pt idx="8">
                  <c:v>2000Q1</c:v>
                </c:pt>
                <c:pt idx="9">
                  <c:v>2000Q2</c:v>
                </c:pt>
                <c:pt idx="10">
                  <c:v>2000Q3</c:v>
                </c:pt>
                <c:pt idx="11">
                  <c:v>2000Q4</c:v>
                </c:pt>
                <c:pt idx="12">
                  <c:v>2001Q1</c:v>
                </c:pt>
                <c:pt idx="13">
                  <c:v>2001Q2</c:v>
                </c:pt>
                <c:pt idx="14">
                  <c:v>2001Q3</c:v>
                </c:pt>
                <c:pt idx="15">
                  <c:v>2001Q4</c:v>
                </c:pt>
                <c:pt idx="16">
                  <c:v>2002Q1</c:v>
                </c:pt>
                <c:pt idx="17">
                  <c:v>2002Q2</c:v>
                </c:pt>
                <c:pt idx="18">
                  <c:v>2002Q3</c:v>
                </c:pt>
                <c:pt idx="19">
                  <c:v>2002Q4</c:v>
                </c:pt>
                <c:pt idx="20">
                  <c:v>2003Q1</c:v>
                </c:pt>
                <c:pt idx="21">
                  <c:v>2003Q2</c:v>
                </c:pt>
                <c:pt idx="22">
                  <c:v>2003Q3</c:v>
                </c:pt>
                <c:pt idx="23">
                  <c:v>2003Q4</c:v>
                </c:pt>
                <c:pt idx="24">
                  <c:v>2004Q1</c:v>
                </c:pt>
                <c:pt idx="25">
                  <c:v>2004Q2</c:v>
                </c:pt>
                <c:pt idx="26">
                  <c:v>2004Q3</c:v>
                </c:pt>
                <c:pt idx="27">
                  <c:v>2004Q4</c:v>
                </c:pt>
                <c:pt idx="28">
                  <c:v>2005Q1</c:v>
                </c:pt>
                <c:pt idx="29">
                  <c:v>2005Q2</c:v>
                </c:pt>
                <c:pt idx="30">
                  <c:v>2005Q3</c:v>
                </c:pt>
                <c:pt idx="31">
                  <c:v>2005Q4</c:v>
                </c:pt>
                <c:pt idx="32">
                  <c:v>2006Q1</c:v>
                </c:pt>
                <c:pt idx="33">
                  <c:v>2006Q2</c:v>
                </c:pt>
                <c:pt idx="34">
                  <c:v>2006Q3</c:v>
                </c:pt>
                <c:pt idx="35">
                  <c:v>2006Q4</c:v>
                </c:pt>
                <c:pt idx="36">
                  <c:v>2007Q1</c:v>
                </c:pt>
                <c:pt idx="37">
                  <c:v>2007Q2</c:v>
                </c:pt>
                <c:pt idx="38">
                  <c:v>2007Q3</c:v>
                </c:pt>
                <c:pt idx="39">
                  <c:v>2007Q4</c:v>
                </c:pt>
                <c:pt idx="40">
                  <c:v>2008Q1</c:v>
                </c:pt>
                <c:pt idx="41">
                  <c:v>2008Q2</c:v>
                </c:pt>
                <c:pt idx="42">
                  <c:v>2008Q3</c:v>
                </c:pt>
                <c:pt idx="43">
                  <c:v>2008Q4</c:v>
                </c:pt>
                <c:pt idx="44">
                  <c:v>2009Q1</c:v>
                </c:pt>
                <c:pt idx="45">
                  <c:v>2009Q2</c:v>
                </c:pt>
                <c:pt idx="46">
                  <c:v>2009Q3</c:v>
                </c:pt>
                <c:pt idx="47">
                  <c:v>2009Q4</c:v>
                </c:pt>
                <c:pt idx="48">
                  <c:v>2010Q1</c:v>
                </c:pt>
                <c:pt idx="49">
                  <c:v>2010Q2</c:v>
                </c:pt>
                <c:pt idx="50">
                  <c:v>2010Q3</c:v>
                </c:pt>
                <c:pt idx="51">
                  <c:v>2010Q4</c:v>
                </c:pt>
                <c:pt idx="52">
                  <c:v>2011Q1</c:v>
                </c:pt>
                <c:pt idx="53">
                  <c:v>2011Q2</c:v>
                </c:pt>
                <c:pt idx="54">
                  <c:v>2011Q3</c:v>
                </c:pt>
                <c:pt idx="55">
                  <c:v>2011Q4</c:v>
                </c:pt>
                <c:pt idx="56">
                  <c:v>2012Q1</c:v>
                </c:pt>
                <c:pt idx="57">
                  <c:v>2012Q2</c:v>
                </c:pt>
                <c:pt idx="58">
                  <c:v>2012Q3</c:v>
                </c:pt>
                <c:pt idx="59">
                  <c:v>2012Q4</c:v>
                </c:pt>
                <c:pt idx="60">
                  <c:v>2013Q1</c:v>
                </c:pt>
                <c:pt idx="61">
                  <c:v>2013Q2</c:v>
                </c:pt>
                <c:pt idx="62">
                  <c:v>2013Q3</c:v>
                </c:pt>
                <c:pt idx="63">
                  <c:v>2013Q4</c:v>
                </c:pt>
                <c:pt idx="64">
                  <c:v>2014Q1</c:v>
                </c:pt>
                <c:pt idx="65">
                  <c:v>2014Q2</c:v>
                </c:pt>
                <c:pt idx="66">
                  <c:v>2014Q3</c:v>
                </c:pt>
                <c:pt idx="67">
                  <c:v>2014Q4</c:v>
                </c:pt>
                <c:pt idx="68">
                  <c:v>2015Q1</c:v>
                </c:pt>
                <c:pt idx="69">
                  <c:v>2015Q2</c:v>
                </c:pt>
                <c:pt idx="70">
                  <c:v>2015Q3</c:v>
                </c:pt>
                <c:pt idx="71">
                  <c:v>2015Q4</c:v>
                </c:pt>
                <c:pt idx="72">
                  <c:v>2016Q1</c:v>
                </c:pt>
                <c:pt idx="73">
                  <c:v>2016Q2</c:v>
                </c:pt>
                <c:pt idx="74">
                  <c:v>2016Q3</c:v>
                </c:pt>
                <c:pt idx="75">
                  <c:v>2016Q4</c:v>
                </c:pt>
                <c:pt idx="76">
                  <c:v>2017Q1</c:v>
                </c:pt>
                <c:pt idx="77">
                  <c:v>2017Q2</c:v>
                </c:pt>
                <c:pt idx="78">
                  <c:v>2017Q3</c:v>
                </c:pt>
                <c:pt idx="79">
                  <c:v>2017Q4</c:v>
                </c:pt>
                <c:pt idx="80">
                  <c:v>2018Q1</c:v>
                </c:pt>
                <c:pt idx="81">
                  <c:v>2018Q2</c:v>
                </c:pt>
                <c:pt idx="82">
                  <c:v>2018Q3</c:v>
                </c:pt>
                <c:pt idx="83">
                  <c:v>2018Q4</c:v>
                </c:pt>
                <c:pt idx="84">
                  <c:v>2019Q1</c:v>
                </c:pt>
                <c:pt idx="85">
                  <c:v>2019Q2</c:v>
                </c:pt>
                <c:pt idx="86">
                  <c:v>2019Q3</c:v>
                </c:pt>
                <c:pt idx="87">
                  <c:v>2019Q4</c:v>
                </c:pt>
                <c:pt idx="88">
                  <c:v>2020Q1</c:v>
                </c:pt>
                <c:pt idx="89">
                  <c:v>2020Q2</c:v>
                </c:pt>
                <c:pt idx="90">
                  <c:v>2020Q3</c:v>
                </c:pt>
                <c:pt idx="91">
                  <c:v>2020Q4</c:v>
                </c:pt>
                <c:pt idx="92">
                  <c:v>2021Q1</c:v>
                </c:pt>
                <c:pt idx="93">
                  <c:v>2021Q2</c:v>
                </c:pt>
                <c:pt idx="94">
                  <c:v>2021Q3</c:v>
                </c:pt>
                <c:pt idx="95">
                  <c:v>2021Q4</c:v>
                </c:pt>
                <c:pt idx="96">
                  <c:v>2022Q1</c:v>
                </c:pt>
                <c:pt idx="97">
                  <c:v>2022Q2</c:v>
                </c:pt>
                <c:pt idx="98">
                  <c:v>2022Q3</c:v>
                </c:pt>
                <c:pt idx="99">
                  <c:v>2022Q4</c:v>
                </c:pt>
                <c:pt idx="100">
                  <c:v>2023Q1</c:v>
                </c:pt>
                <c:pt idx="101">
                  <c:v>2023Q2</c:v>
                </c:pt>
                <c:pt idx="102">
                  <c:v>2023Q3</c:v>
                </c:pt>
                <c:pt idx="103">
                  <c:v>2023Q4</c:v>
                </c:pt>
                <c:pt idx="104">
                  <c:v>2024Q1</c:v>
                </c:pt>
                <c:pt idx="105">
                  <c:v>2024Q2</c:v>
                </c:pt>
                <c:pt idx="106">
                  <c:v>2024Q3</c:v>
                </c:pt>
                <c:pt idx="107">
                  <c:v>2024Q4</c:v>
                </c:pt>
                <c:pt idx="108">
                  <c:v>2025Q1</c:v>
                </c:pt>
                <c:pt idx="109">
                  <c:v>2025Q2</c:v>
                </c:pt>
                <c:pt idx="110">
                  <c:v>2025Q3</c:v>
                </c:pt>
                <c:pt idx="111">
                  <c:v>2025Q4</c:v>
                </c:pt>
                <c:pt idx="112">
                  <c:v>2026Q1</c:v>
                </c:pt>
              </c:strCache>
            </c:strRef>
          </c:cat>
          <c:val>
            <c:numRef>
              <c:f>Serviços!$T$3:$T$115</c:f>
              <c:numCache>
                <c:formatCode>General</c:formatCode>
                <c:ptCount val="113"/>
                <c:pt idx="0">
                  <c:v>1.0045608459962614</c:v>
                </c:pt>
                <c:pt idx="1">
                  <c:v>1.0070216302245629</c:v>
                </c:pt>
                <c:pt idx="2">
                  <c:v>1.0204863948498359</c:v>
                </c:pt>
                <c:pt idx="3">
                  <c:v>1.0079190088927068</c:v>
                </c:pt>
                <c:pt idx="4">
                  <c:v>1.0138332556923866</c:v>
                </c:pt>
                <c:pt idx="5">
                  <c:v>0.9955901041630254</c:v>
                </c:pt>
                <c:pt idx="6">
                  <c:v>0.9882241547326025</c:v>
                </c:pt>
                <c:pt idx="7">
                  <c:v>0.99231588576110363</c:v>
                </c:pt>
                <c:pt idx="8">
                  <c:v>0.98732779735155252</c:v>
                </c:pt>
                <c:pt idx="9">
                  <c:v>0.97472136928227671</c:v>
                </c:pt>
                <c:pt idx="10">
                  <c:v>0.98883593024475402</c:v>
                </c:pt>
                <c:pt idx="11">
                  <c:v>0.99618415642134772</c:v>
                </c:pt>
                <c:pt idx="12">
                  <c:v>0.95871041567474857</c:v>
                </c:pt>
                <c:pt idx="13">
                  <c:v>0.94685488450174493</c:v>
                </c:pt>
                <c:pt idx="14">
                  <c:v>0.93352305918126555</c:v>
                </c:pt>
                <c:pt idx="15">
                  <c:v>0.92802383323637128</c:v>
                </c:pt>
                <c:pt idx="16">
                  <c:v>0.95906388817271593</c:v>
                </c:pt>
                <c:pt idx="17">
                  <c:v>0.95361137029749754</c:v>
                </c:pt>
                <c:pt idx="18">
                  <c:v>0.9488987992459198</c:v>
                </c:pt>
                <c:pt idx="19">
                  <c:v>0.95050353161918066</c:v>
                </c:pt>
                <c:pt idx="20">
                  <c:v>0.94425974499332077</c:v>
                </c:pt>
                <c:pt idx="21">
                  <c:v>0.92553740102803361</c:v>
                </c:pt>
                <c:pt idx="22">
                  <c:v>0.9292031966966755</c:v>
                </c:pt>
                <c:pt idx="23">
                  <c:v>0.93120542092336656</c:v>
                </c:pt>
                <c:pt idx="24">
                  <c:v>0.94296668048354926</c:v>
                </c:pt>
                <c:pt idx="25">
                  <c:v>0.94325168330124787</c:v>
                </c:pt>
                <c:pt idx="26">
                  <c:v>0.94432794351154536</c:v>
                </c:pt>
                <c:pt idx="27">
                  <c:v>0.95149832516431165</c:v>
                </c:pt>
                <c:pt idx="28">
                  <c:v>0.96130895396013927</c:v>
                </c:pt>
                <c:pt idx="29">
                  <c:v>0.9650613399357838</c:v>
                </c:pt>
                <c:pt idx="30">
                  <c:v>0.95921018346372766</c:v>
                </c:pt>
                <c:pt idx="31">
                  <c:v>0.96158358015054002</c:v>
                </c:pt>
                <c:pt idx="32">
                  <c:v>0.95628197351908073</c:v>
                </c:pt>
                <c:pt idx="33">
                  <c:v>0.95272159384203348</c:v>
                </c:pt>
                <c:pt idx="34">
                  <c:v>0.95216287131300203</c:v>
                </c:pt>
                <c:pt idx="35">
                  <c:v>0.9686038256295918</c:v>
                </c:pt>
                <c:pt idx="36">
                  <c:v>0.98743062920534552</c:v>
                </c:pt>
                <c:pt idx="37">
                  <c:v>0.98619203694588498</c:v>
                </c:pt>
                <c:pt idx="38">
                  <c:v>0.97876064335657365</c:v>
                </c:pt>
                <c:pt idx="39">
                  <c:v>0.99619058343489975</c:v>
                </c:pt>
                <c:pt idx="40">
                  <c:v>1.0074482528901874</c:v>
                </c:pt>
                <c:pt idx="41">
                  <c:v>1.0248349802442205</c:v>
                </c:pt>
                <c:pt idx="42">
                  <c:v>1.0279037517585514</c:v>
                </c:pt>
                <c:pt idx="43">
                  <c:v>0.98103470954485783</c:v>
                </c:pt>
                <c:pt idx="44">
                  <c:v>0.97660509685242003</c:v>
                </c:pt>
                <c:pt idx="45">
                  <c:v>0.98305190614062954</c:v>
                </c:pt>
                <c:pt idx="46">
                  <c:v>0.99016830036361814</c:v>
                </c:pt>
                <c:pt idx="47">
                  <c:v>1.0056422663835651</c:v>
                </c:pt>
                <c:pt idx="48">
                  <c:v>1.0218400247677744</c:v>
                </c:pt>
                <c:pt idx="49">
                  <c:v>1.0269343543298459</c:v>
                </c:pt>
                <c:pt idx="50">
                  <c:v>1.0423064917678555</c:v>
                </c:pt>
                <c:pt idx="51">
                  <c:v>1.055278492954931</c:v>
                </c:pt>
                <c:pt idx="52">
                  <c:v>1.0564581578514451</c:v>
                </c:pt>
                <c:pt idx="53">
                  <c:v>1.0581905760463357</c:v>
                </c:pt>
                <c:pt idx="54">
                  <c:v>1.0504424281054479</c:v>
                </c:pt>
                <c:pt idx="55">
                  <c:v>1.0571943115006759</c:v>
                </c:pt>
                <c:pt idx="56">
                  <c:v>1.0622568797917051</c:v>
                </c:pt>
                <c:pt idx="57">
                  <c:v>1.067462047709669</c:v>
                </c:pt>
                <c:pt idx="58">
                  <c:v>1.0763487938078911</c:v>
                </c:pt>
                <c:pt idx="59">
                  <c:v>1.0787092478598672</c:v>
                </c:pt>
                <c:pt idx="60">
                  <c:v>1.0795152526939671</c:v>
                </c:pt>
                <c:pt idx="61">
                  <c:v>1.0833431944460752</c:v>
                </c:pt>
                <c:pt idx="62">
                  <c:v>1.0785110547836751</c:v>
                </c:pt>
                <c:pt idx="63">
                  <c:v>1.079158278724266</c:v>
                </c:pt>
                <c:pt idx="64">
                  <c:v>1.0979480088168148</c:v>
                </c:pt>
                <c:pt idx="65">
                  <c:v>1.0673655199498244</c:v>
                </c:pt>
                <c:pt idx="66">
                  <c:v>1.0651805013718048</c:v>
                </c:pt>
                <c:pt idx="67">
                  <c:v>1.0582113533916921</c:v>
                </c:pt>
                <c:pt idx="68">
                  <c:v>1.0587701140778216</c:v>
                </c:pt>
                <c:pt idx="69">
                  <c:v>1.0128578090826614</c:v>
                </c:pt>
                <c:pt idx="70">
                  <c:v>0.99093954173800403</c:v>
                </c:pt>
                <c:pt idx="71">
                  <c:v>0.98072327312058949</c:v>
                </c:pt>
                <c:pt idx="72">
                  <c:v>0.98032941239945059</c:v>
                </c:pt>
                <c:pt idx="73">
                  <c:v>0.97786289714333807</c:v>
                </c:pt>
                <c:pt idx="74">
                  <c:v>0.97327442350039106</c:v>
                </c:pt>
                <c:pt idx="75">
                  <c:v>0.95756921310068188</c:v>
                </c:pt>
                <c:pt idx="76">
                  <c:v>0.97830928134554052</c:v>
                </c:pt>
                <c:pt idx="77">
                  <c:v>0.97490067892468169</c:v>
                </c:pt>
                <c:pt idx="78">
                  <c:v>0.97150541616153085</c:v>
                </c:pt>
                <c:pt idx="79">
                  <c:v>0.96262487525585283</c:v>
                </c:pt>
                <c:pt idx="80">
                  <c:v>0.98544154728093247</c:v>
                </c:pt>
                <c:pt idx="81">
                  <c:v>0.98318829226745774</c:v>
                </c:pt>
                <c:pt idx="82">
                  <c:v>0.97728726036185309</c:v>
                </c:pt>
                <c:pt idx="83">
                  <c:v>0.96343089908501955</c:v>
                </c:pt>
                <c:pt idx="84">
                  <c:v>0.98659635119279321</c:v>
                </c:pt>
                <c:pt idx="85">
                  <c:v>0.97368275635750556</c:v>
                </c:pt>
                <c:pt idx="86">
                  <c:v>0.97086749525563787</c:v>
                </c:pt>
                <c:pt idx="87">
                  <c:v>0.96892211013773588</c:v>
                </c:pt>
                <c:pt idx="88">
                  <c:v>0.97197931832378581</c:v>
                </c:pt>
                <c:pt idx="89">
                  <c:v>0.920566811087143</c:v>
                </c:pt>
                <c:pt idx="90">
                  <c:v>1.0441346793228625</c:v>
                </c:pt>
                <c:pt idx="91">
                  <c:v>1.0503442836780357</c:v>
                </c:pt>
                <c:pt idx="92">
                  <c:v>1.0700327009282824</c:v>
                </c:pt>
                <c:pt idx="93">
                  <c:v>1.0415138882028345</c:v>
                </c:pt>
                <c:pt idx="94">
                  <c:v>1.0291049202470115</c:v>
                </c:pt>
                <c:pt idx="95">
                  <c:v>1.0056282001364589</c:v>
                </c:pt>
                <c:pt idx="96">
                  <c:v>1.0257832842893544</c:v>
                </c:pt>
                <c:pt idx="97">
                  <c:v>1.0115959256609037</c:v>
                </c:pt>
                <c:pt idx="98">
                  <c:v>1.0092375087322711</c:v>
                </c:pt>
                <c:pt idx="99">
                  <c:v>1.0125349527078793</c:v>
                </c:pt>
                <c:pt idx="100">
                  <c:v>1.0257419387031956</c:v>
                </c:pt>
                <c:pt idx="101">
                  <c:v>1.0171571626863838</c:v>
                </c:pt>
                <c:pt idx="102">
                  <c:v>1.0085987302431643</c:v>
                </c:pt>
                <c:pt idx="103">
                  <c:v>0.99967993751300177</c:v>
                </c:pt>
                <c:pt idx="104">
                  <c:v>1.0232590909533119</c:v>
                </c:pt>
                <c:pt idx="105">
                  <c:v>1.0203345493690252</c:v>
                </c:pt>
                <c:pt idx="106">
                  <c:v>1.0202710117971314</c:v>
                </c:pt>
                <c:pt idx="107">
                  <c:v>1.0132313747547419</c:v>
                </c:pt>
                <c:pt idx="108">
                  <c:v>1.0318542083394828</c:v>
                </c:pt>
                <c:pt idx="109">
                  <c:v>1.0149068328284463</c:v>
                </c:pt>
                <c:pt idx="110">
                  <c:v>1.0244172090959416</c:v>
                </c:pt>
                <c:pt idx="111">
                  <c:v>1.015707538100735</c:v>
                </c:pt>
                <c:pt idx="112">
                  <c:v>1.0366508289645031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2D-4BB1-9ACA-CA8F24FF7F3F}"/>
            </c:ext>
          </c:extLst>
        </c:ser>
        <c:ser>
          <c:idx val="2"/>
          <c:order val="2"/>
          <c:tx>
            <c:strRef>
              <c:f>Serviços!$U$2</c:f>
              <c:strCache>
                <c:ptCount val="1"/>
                <c:pt idx="0">
                  <c:v>Y/K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Serviços!$A$3:$A$115</c:f>
              <c:strCache>
                <c:ptCount val="113"/>
                <c:pt idx="0">
                  <c:v>1998Q1</c:v>
                </c:pt>
                <c:pt idx="1">
                  <c:v>1998Q2</c:v>
                </c:pt>
                <c:pt idx="2">
                  <c:v>1998Q3</c:v>
                </c:pt>
                <c:pt idx="3">
                  <c:v>1998Q4</c:v>
                </c:pt>
                <c:pt idx="4">
                  <c:v>1999Q1</c:v>
                </c:pt>
                <c:pt idx="5">
                  <c:v>1999Q2</c:v>
                </c:pt>
                <c:pt idx="6">
                  <c:v>1999Q3</c:v>
                </c:pt>
                <c:pt idx="7">
                  <c:v>1999Q4</c:v>
                </c:pt>
                <c:pt idx="8">
                  <c:v>2000Q1</c:v>
                </c:pt>
                <c:pt idx="9">
                  <c:v>2000Q2</c:v>
                </c:pt>
                <c:pt idx="10">
                  <c:v>2000Q3</c:v>
                </c:pt>
                <c:pt idx="11">
                  <c:v>2000Q4</c:v>
                </c:pt>
                <c:pt idx="12">
                  <c:v>2001Q1</c:v>
                </c:pt>
                <c:pt idx="13">
                  <c:v>2001Q2</c:v>
                </c:pt>
                <c:pt idx="14">
                  <c:v>2001Q3</c:v>
                </c:pt>
                <c:pt idx="15">
                  <c:v>2001Q4</c:v>
                </c:pt>
                <c:pt idx="16">
                  <c:v>2002Q1</c:v>
                </c:pt>
                <c:pt idx="17">
                  <c:v>2002Q2</c:v>
                </c:pt>
                <c:pt idx="18">
                  <c:v>2002Q3</c:v>
                </c:pt>
                <c:pt idx="19">
                  <c:v>2002Q4</c:v>
                </c:pt>
                <c:pt idx="20">
                  <c:v>2003Q1</c:v>
                </c:pt>
                <c:pt idx="21">
                  <c:v>2003Q2</c:v>
                </c:pt>
                <c:pt idx="22">
                  <c:v>2003Q3</c:v>
                </c:pt>
                <c:pt idx="23">
                  <c:v>2003Q4</c:v>
                </c:pt>
                <c:pt idx="24">
                  <c:v>2004Q1</c:v>
                </c:pt>
                <c:pt idx="25">
                  <c:v>2004Q2</c:v>
                </c:pt>
                <c:pt idx="26">
                  <c:v>2004Q3</c:v>
                </c:pt>
                <c:pt idx="27">
                  <c:v>2004Q4</c:v>
                </c:pt>
                <c:pt idx="28">
                  <c:v>2005Q1</c:v>
                </c:pt>
                <c:pt idx="29">
                  <c:v>2005Q2</c:v>
                </c:pt>
                <c:pt idx="30">
                  <c:v>2005Q3</c:v>
                </c:pt>
                <c:pt idx="31">
                  <c:v>2005Q4</c:v>
                </c:pt>
                <c:pt idx="32">
                  <c:v>2006Q1</c:v>
                </c:pt>
                <c:pt idx="33">
                  <c:v>2006Q2</c:v>
                </c:pt>
                <c:pt idx="34">
                  <c:v>2006Q3</c:v>
                </c:pt>
                <c:pt idx="35">
                  <c:v>2006Q4</c:v>
                </c:pt>
                <c:pt idx="36">
                  <c:v>2007Q1</c:v>
                </c:pt>
                <c:pt idx="37">
                  <c:v>2007Q2</c:v>
                </c:pt>
                <c:pt idx="38">
                  <c:v>2007Q3</c:v>
                </c:pt>
                <c:pt idx="39">
                  <c:v>2007Q4</c:v>
                </c:pt>
                <c:pt idx="40">
                  <c:v>2008Q1</c:v>
                </c:pt>
                <c:pt idx="41">
                  <c:v>2008Q2</c:v>
                </c:pt>
                <c:pt idx="42">
                  <c:v>2008Q3</c:v>
                </c:pt>
                <c:pt idx="43">
                  <c:v>2008Q4</c:v>
                </c:pt>
                <c:pt idx="44">
                  <c:v>2009Q1</c:v>
                </c:pt>
                <c:pt idx="45">
                  <c:v>2009Q2</c:v>
                </c:pt>
                <c:pt idx="46">
                  <c:v>2009Q3</c:v>
                </c:pt>
                <c:pt idx="47">
                  <c:v>2009Q4</c:v>
                </c:pt>
                <c:pt idx="48">
                  <c:v>2010Q1</c:v>
                </c:pt>
                <c:pt idx="49">
                  <c:v>2010Q2</c:v>
                </c:pt>
                <c:pt idx="50">
                  <c:v>2010Q3</c:v>
                </c:pt>
                <c:pt idx="51">
                  <c:v>2010Q4</c:v>
                </c:pt>
                <c:pt idx="52">
                  <c:v>2011Q1</c:v>
                </c:pt>
                <c:pt idx="53">
                  <c:v>2011Q2</c:v>
                </c:pt>
                <c:pt idx="54">
                  <c:v>2011Q3</c:v>
                </c:pt>
                <c:pt idx="55">
                  <c:v>2011Q4</c:v>
                </c:pt>
                <c:pt idx="56">
                  <c:v>2012Q1</c:v>
                </c:pt>
                <c:pt idx="57">
                  <c:v>2012Q2</c:v>
                </c:pt>
                <c:pt idx="58">
                  <c:v>2012Q3</c:v>
                </c:pt>
                <c:pt idx="59">
                  <c:v>2012Q4</c:v>
                </c:pt>
                <c:pt idx="60">
                  <c:v>2013Q1</c:v>
                </c:pt>
                <c:pt idx="61">
                  <c:v>2013Q2</c:v>
                </c:pt>
                <c:pt idx="62">
                  <c:v>2013Q3</c:v>
                </c:pt>
                <c:pt idx="63">
                  <c:v>2013Q4</c:v>
                </c:pt>
                <c:pt idx="64">
                  <c:v>2014Q1</c:v>
                </c:pt>
                <c:pt idx="65">
                  <c:v>2014Q2</c:v>
                </c:pt>
                <c:pt idx="66">
                  <c:v>2014Q3</c:v>
                </c:pt>
                <c:pt idx="67">
                  <c:v>2014Q4</c:v>
                </c:pt>
                <c:pt idx="68">
                  <c:v>2015Q1</c:v>
                </c:pt>
                <c:pt idx="69">
                  <c:v>2015Q2</c:v>
                </c:pt>
                <c:pt idx="70">
                  <c:v>2015Q3</c:v>
                </c:pt>
                <c:pt idx="71">
                  <c:v>2015Q4</c:v>
                </c:pt>
                <c:pt idx="72">
                  <c:v>2016Q1</c:v>
                </c:pt>
                <c:pt idx="73">
                  <c:v>2016Q2</c:v>
                </c:pt>
                <c:pt idx="74">
                  <c:v>2016Q3</c:v>
                </c:pt>
                <c:pt idx="75">
                  <c:v>2016Q4</c:v>
                </c:pt>
                <c:pt idx="76">
                  <c:v>2017Q1</c:v>
                </c:pt>
                <c:pt idx="77">
                  <c:v>2017Q2</c:v>
                </c:pt>
                <c:pt idx="78">
                  <c:v>2017Q3</c:v>
                </c:pt>
                <c:pt idx="79">
                  <c:v>2017Q4</c:v>
                </c:pt>
                <c:pt idx="80">
                  <c:v>2018Q1</c:v>
                </c:pt>
                <c:pt idx="81">
                  <c:v>2018Q2</c:v>
                </c:pt>
                <c:pt idx="82">
                  <c:v>2018Q3</c:v>
                </c:pt>
                <c:pt idx="83">
                  <c:v>2018Q4</c:v>
                </c:pt>
                <c:pt idx="84">
                  <c:v>2019Q1</c:v>
                </c:pt>
                <c:pt idx="85">
                  <c:v>2019Q2</c:v>
                </c:pt>
                <c:pt idx="86">
                  <c:v>2019Q3</c:v>
                </c:pt>
                <c:pt idx="87">
                  <c:v>2019Q4</c:v>
                </c:pt>
                <c:pt idx="88">
                  <c:v>2020Q1</c:v>
                </c:pt>
                <c:pt idx="89">
                  <c:v>2020Q2</c:v>
                </c:pt>
                <c:pt idx="90">
                  <c:v>2020Q3</c:v>
                </c:pt>
                <c:pt idx="91">
                  <c:v>2020Q4</c:v>
                </c:pt>
                <c:pt idx="92">
                  <c:v>2021Q1</c:v>
                </c:pt>
                <c:pt idx="93">
                  <c:v>2021Q2</c:v>
                </c:pt>
                <c:pt idx="94">
                  <c:v>2021Q3</c:v>
                </c:pt>
                <c:pt idx="95">
                  <c:v>2021Q4</c:v>
                </c:pt>
                <c:pt idx="96">
                  <c:v>2022Q1</c:v>
                </c:pt>
                <c:pt idx="97">
                  <c:v>2022Q2</c:v>
                </c:pt>
                <c:pt idx="98">
                  <c:v>2022Q3</c:v>
                </c:pt>
                <c:pt idx="99">
                  <c:v>2022Q4</c:v>
                </c:pt>
                <c:pt idx="100">
                  <c:v>2023Q1</c:v>
                </c:pt>
                <c:pt idx="101">
                  <c:v>2023Q2</c:v>
                </c:pt>
                <c:pt idx="102">
                  <c:v>2023Q3</c:v>
                </c:pt>
                <c:pt idx="103">
                  <c:v>2023Q4</c:v>
                </c:pt>
                <c:pt idx="104">
                  <c:v>2024Q1</c:v>
                </c:pt>
                <c:pt idx="105">
                  <c:v>2024Q2</c:v>
                </c:pt>
                <c:pt idx="106">
                  <c:v>2024Q3</c:v>
                </c:pt>
                <c:pt idx="107">
                  <c:v>2024Q4</c:v>
                </c:pt>
                <c:pt idx="108">
                  <c:v>2025Q1</c:v>
                </c:pt>
                <c:pt idx="109">
                  <c:v>2025Q2</c:v>
                </c:pt>
                <c:pt idx="110">
                  <c:v>2025Q3</c:v>
                </c:pt>
                <c:pt idx="111">
                  <c:v>2025Q4</c:v>
                </c:pt>
                <c:pt idx="112">
                  <c:v>2026Q1</c:v>
                </c:pt>
              </c:strCache>
            </c:strRef>
          </c:cat>
          <c:val>
            <c:numRef>
              <c:f>Serviços!$U$3:$U$115</c:f>
              <c:numCache>
                <c:formatCode>General</c:formatCode>
                <c:ptCount val="113"/>
                <c:pt idx="0">
                  <c:v>1.0091723103978836</c:v>
                </c:pt>
                <c:pt idx="1">
                  <c:v>1.0100962914180596</c:v>
                </c:pt>
                <c:pt idx="2">
                  <c:v>1.0127336812766026</c:v>
                </c:pt>
                <c:pt idx="3">
                  <c:v>1.0080629492379762</c:v>
                </c:pt>
                <c:pt idx="4">
                  <c:v>1.0149885770779861</c:v>
                </c:pt>
                <c:pt idx="5">
                  <c:v>1.0186882151876735</c:v>
                </c:pt>
                <c:pt idx="6">
                  <c:v>1.0095665177252069</c:v>
                </c:pt>
                <c:pt idx="7">
                  <c:v>1.0162160465738652</c:v>
                </c:pt>
                <c:pt idx="8">
                  <c:v>1.0244421557094783</c:v>
                </c:pt>
                <c:pt idx="9">
                  <c:v>1.0213136914650425</c:v>
                </c:pt>
                <c:pt idx="10">
                  <c:v>1.0300568750981163</c:v>
                </c:pt>
                <c:pt idx="11">
                  <c:v>1.0328958057486859</c:v>
                </c:pt>
                <c:pt idx="12">
                  <c:v>1.0217689976103748</c:v>
                </c:pt>
                <c:pt idx="13">
                  <c:v>1.0324483824139417</c:v>
                </c:pt>
                <c:pt idx="14">
                  <c:v>1.037178232633984</c:v>
                </c:pt>
                <c:pt idx="15">
                  <c:v>1.0330476936761257</c:v>
                </c:pt>
                <c:pt idx="16">
                  <c:v>1.0524774416166152</c:v>
                </c:pt>
                <c:pt idx="17">
                  <c:v>1.0549312526716357</c:v>
                </c:pt>
                <c:pt idx="18">
                  <c:v>1.0584383132129631</c:v>
                </c:pt>
                <c:pt idx="19">
                  <c:v>1.0521973928373585</c:v>
                </c:pt>
                <c:pt idx="20">
                  <c:v>1.0301712710766415</c:v>
                </c:pt>
                <c:pt idx="21">
                  <c:v>1.0135966928764575</c:v>
                </c:pt>
                <c:pt idx="22">
                  <c:v>1.0167521593585112</c:v>
                </c:pt>
                <c:pt idx="23">
                  <c:v>1.0063646905892334</c:v>
                </c:pt>
                <c:pt idx="24">
                  <c:v>1.0070811941704816</c:v>
                </c:pt>
                <c:pt idx="25">
                  <c:v>1.0071442875604577</c:v>
                </c:pt>
                <c:pt idx="26">
                  <c:v>0.99035233567482606</c:v>
                </c:pt>
                <c:pt idx="27">
                  <c:v>0.98165240927992337</c:v>
                </c:pt>
                <c:pt idx="28">
                  <c:v>0.96678725439936919</c:v>
                </c:pt>
                <c:pt idx="29">
                  <c:v>0.976630584406595</c:v>
                </c:pt>
                <c:pt idx="30">
                  <c:v>0.97423284120917664</c:v>
                </c:pt>
                <c:pt idx="31">
                  <c:v>0.97040613692181021</c:v>
                </c:pt>
                <c:pt idx="32">
                  <c:v>0.9622573886772795</c:v>
                </c:pt>
                <c:pt idx="33">
                  <c:v>0.92838254773884021</c:v>
                </c:pt>
                <c:pt idx="34">
                  <c:v>0.91284264235751467</c:v>
                </c:pt>
                <c:pt idx="35">
                  <c:v>0.90493592017854629</c:v>
                </c:pt>
                <c:pt idx="36">
                  <c:v>0.89355807242862673</c:v>
                </c:pt>
                <c:pt idx="37">
                  <c:v>0.86189240206680495</c:v>
                </c:pt>
                <c:pt idx="38">
                  <c:v>0.83818914742100992</c:v>
                </c:pt>
                <c:pt idx="39">
                  <c:v>0.82039164005953791</c:v>
                </c:pt>
                <c:pt idx="40">
                  <c:v>0.80358498641804155</c:v>
                </c:pt>
                <c:pt idx="41">
                  <c:v>0.80247484657163293</c:v>
                </c:pt>
                <c:pt idx="42">
                  <c:v>0.7866240158979585</c:v>
                </c:pt>
                <c:pt idx="43">
                  <c:v>0.75979550221569225</c:v>
                </c:pt>
                <c:pt idx="44">
                  <c:v>0.77594896713996708</c:v>
                </c:pt>
                <c:pt idx="45">
                  <c:v>0.76351990189119001</c:v>
                </c:pt>
                <c:pt idx="46">
                  <c:v>0.75263354437533547</c:v>
                </c:pt>
                <c:pt idx="47">
                  <c:v>0.72000545725013798</c:v>
                </c:pt>
                <c:pt idx="48">
                  <c:v>0.70416997532996994</c:v>
                </c:pt>
                <c:pt idx="49">
                  <c:v>0.67953325405181542</c:v>
                </c:pt>
                <c:pt idx="50">
                  <c:v>0.67229797201206665</c:v>
                </c:pt>
                <c:pt idx="51">
                  <c:v>0.65995696065510645</c:v>
                </c:pt>
                <c:pt idx="52">
                  <c:v>0.65969723848911621</c:v>
                </c:pt>
                <c:pt idx="53">
                  <c:v>0.64815702804561603</c:v>
                </c:pt>
                <c:pt idx="54">
                  <c:v>0.63500694954504</c:v>
                </c:pt>
                <c:pt idx="55">
                  <c:v>0.62625843465783004</c:v>
                </c:pt>
                <c:pt idx="56">
                  <c:v>0.61257774827501399</c:v>
                </c:pt>
                <c:pt idx="57">
                  <c:v>0.61588334205273387</c:v>
                </c:pt>
                <c:pt idx="58">
                  <c:v>0.61601797486678778</c:v>
                </c:pt>
                <c:pt idx="59">
                  <c:v>0.61316585218325281</c:v>
                </c:pt>
                <c:pt idx="60">
                  <c:v>0.60288959873366155</c:v>
                </c:pt>
                <c:pt idx="61">
                  <c:v>0.59640512421085845</c:v>
                </c:pt>
                <c:pt idx="62">
                  <c:v>0.58356425841222315</c:v>
                </c:pt>
                <c:pt idx="63">
                  <c:v>0.57533691036665213</c:v>
                </c:pt>
                <c:pt idx="64">
                  <c:v>0.57520433501166346</c:v>
                </c:pt>
                <c:pt idx="65">
                  <c:v>0.56077654901314489</c:v>
                </c:pt>
                <c:pt idx="66">
                  <c:v>0.56457992550083735</c:v>
                </c:pt>
                <c:pt idx="67">
                  <c:v>0.56573088222020573</c:v>
                </c:pt>
                <c:pt idx="68">
                  <c:v>0.56127902242174399</c:v>
                </c:pt>
                <c:pt idx="69">
                  <c:v>0.55398556795669018</c:v>
                </c:pt>
                <c:pt idx="70">
                  <c:v>0.55115095852916263</c:v>
                </c:pt>
                <c:pt idx="71">
                  <c:v>0.54661626980874078</c:v>
                </c:pt>
                <c:pt idx="72">
                  <c:v>0.54800032145863942</c:v>
                </c:pt>
                <c:pt idx="73">
                  <c:v>0.55315232831206174</c:v>
                </c:pt>
                <c:pt idx="74">
                  <c:v>0.55247911129537819</c:v>
                </c:pt>
                <c:pt idx="75">
                  <c:v>0.55848378384345376</c:v>
                </c:pt>
                <c:pt idx="76">
                  <c:v>0.56049764312126371</c:v>
                </c:pt>
                <c:pt idx="77">
                  <c:v>0.57329918433063731</c:v>
                </c:pt>
                <c:pt idx="78">
                  <c:v>0.58594217542592553</c:v>
                </c:pt>
                <c:pt idx="79">
                  <c:v>0.58831982474954758</c:v>
                </c:pt>
                <c:pt idx="80">
                  <c:v>0.5878167278132016</c:v>
                </c:pt>
                <c:pt idx="81">
                  <c:v>0.58425218272063184</c:v>
                </c:pt>
                <c:pt idx="82">
                  <c:v>0.59576988132327613</c:v>
                </c:pt>
                <c:pt idx="83">
                  <c:v>0.59873641364979679</c:v>
                </c:pt>
                <c:pt idx="84">
                  <c:v>0.60886915809373687</c:v>
                </c:pt>
                <c:pt idx="85">
                  <c:v>0.60531063963318588</c:v>
                </c:pt>
                <c:pt idx="86">
                  <c:v>0.60720055810443108</c:v>
                </c:pt>
                <c:pt idx="87">
                  <c:v>0.6124841773955424</c:v>
                </c:pt>
                <c:pt idx="88">
                  <c:v>0.58942882345597447</c:v>
                </c:pt>
                <c:pt idx="89">
                  <c:v>0.61391276255810645</c:v>
                </c:pt>
                <c:pt idx="90">
                  <c:v>0.56866187426771952</c:v>
                </c:pt>
                <c:pt idx="91">
                  <c:v>0.56672864782549626</c:v>
                </c:pt>
                <c:pt idx="92">
                  <c:v>0.56703545772653752</c:v>
                </c:pt>
                <c:pt idx="93">
                  <c:v>0.56940020351335363</c:v>
                </c:pt>
                <c:pt idx="94">
                  <c:v>0.57327032062695649</c:v>
                </c:pt>
                <c:pt idx="95">
                  <c:v>0.57238182546889416</c:v>
                </c:pt>
                <c:pt idx="96">
                  <c:v>0.57477677649006564</c:v>
                </c:pt>
                <c:pt idx="97">
                  <c:v>0.5838389086289516</c:v>
                </c:pt>
                <c:pt idx="98">
                  <c:v>0.58964380956575058</c:v>
                </c:pt>
                <c:pt idx="99">
                  <c:v>0.59670185508010998</c:v>
                </c:pt>
                <c:pt idx="100">
                  <c:v>0.59408638549836035</c:v>
                </c:pt>
                <c:pt idx="101">
                  <c:v>0.58935292162565744</c:v>
                </c:pt>
                <c:pt idx="102">
                  <c:v>0.5911297336834187</c:v>
                </c:pt>
                <c:pt idx="103">
                  <c:v>0.58633680350324535</c:v>
                </c:pt>
                <c:pt idx="104">
                  <c:v>0.58749313552040172</c:v>
                </c:pt>
                <c:pt idx="105">
                  <c:v>0.59506791328923692</c:v>
                </c:pt>
                <c:pt idx="106">
                  <c:v>0.59388067290493796</c:v>
                </c:pt>
                <c:pt idx="107">
                  <c:v>0.59284021756450467</c:v>
                </c:pt>
                <c:pt idx="108">
                  <c:v>0.59388550270166962</c:v>
                </c:pt>
                <c:pt idx="109">
                  <c:v>0.58504188569102189</c:v>
                </c:pt>
                <c:pt idx="110">
                  <c:v>0.59265890187414449</c:v>
                </c:pt>
                <c:pt idx="111">
                  <c:v>0.59757372436387135</c:v>
                </c:pt>
                <c:pt idx="112">
                  <c:v>0.59194586125650084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2D-4BB1-9ACA-CA8F24FF7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6870168"/>
        <c:axId val="587623384"/>
      </c:lineChart>
      <c:catAx>
        <c:axId val="70280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5304208"/>
        <c:crosses val="autoZero"/>
        <c:auto val="1"/>
        <c:lblAlgn val="ctr"/>
        <c:lblOffset val="100"/>
        <c:noMultiLvlLbl val="0"/>
      </c:catAx>
      <c:valAx>
        <c:axId val="67530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02808848"/>
        <c:crosses val="autoZero"/>
        <c:crossBetween val="between"/>
      </c:valAx>
      <c:valAx>
        <c:axId val="5876233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16870168"/>
        <c:crosses val="max"/>
        <c:crossBetween val="between"/>
      </c:valAx>
      <c:catAx>
        <c:axId val="716870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76233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Serviços!$W$3:$W$115</c:f>
              <c:numCache>
                <c:formatCode>_(* #,##0.00_);_(* \(#,##0.00\);_(* "-"??_);_(@_)</c:formatCode>
                <c:ptCount val="113"/>
                <c:pt idx="0">
                  <c:v>0.99920951995673923</c:v>
                </c:pt>
                <c:pt idx="1">
                  <c:v>1.0052445597627218</c:v>
                </c:pt>
                <c:pt idx="2">
                  <c:v>1.0082339543592123</c:v>
                </c:pt>
                <c:pt idx="3">
                  <c:v>0.98748568760194089</c:v>
                </c:pt>
                <c:pt idx="4">
                  <c:v>0.97589180014821697</c:v>
                </c:pt>
                <c:pt idx="5">
                  <c:v>0.97114688667944959</c:v>
                </c:pt>
                <c:pt idx="6">
                  <c:v>0.98005268293336445</c:v>
                </c:pt>
                <c:pt idx="7">
                  <c:v>0.99019773101479036</c:v>
                </c:pt>
                <c:pt idx="8">
                  <c:v>0.9948327915369054</c:v>
                </c:pt>
                <c:pt idx="9">
                  <c:v>1.003982985805417</c:v>
                </c:pt>
                <c:pt idx="10">
                  <c:v>1.0063002877927909</c:v>
                </c:pt>
                <c:pt idx="11">
                  <c:v>1.0050701803576223</c:v>
                </c:pt>
                <c:pt idx="12">
                  <c:v>1.0023981273760947</c:v>
                </c:pt>
                <c:pt idx="13">
                  <c:v>0.99041596078346661</c:v>
                </c:pt>
                <c:pt idx="14">
                  <c:v>0.972559423340013</c:v>
                </c:pt>
                <c:pt idx="15">
                  <c:v>0.96659213948807876</c:v>
                </c:pt>
                <c:pt idx="16">
                  <c:v>0.96667723267643979</c:v>
                </c:pt>
                <c:pt idx="17">
                  <c:v>0.96107137938382114</c:v>
                </c:pt>
                <c:pt idx="18">
                  <c:v>0.96309736148562897</c:v>
                </c:pt>
                <c:pt idx="19">
                  <c:v>0.96595380834717504</c:v>
                </c:pt>
                <c:pt idx="20">
                  <c:v>0.97600006127093086</c:v>
                </c:pt>
                <c:pt idx="21">
                  <c:v>0.96952474203374106</c:v>
                </c:pt>
                <c:pt idx="22">
                  <c:v>0.96849670458737502</c:v>
                </c:pt>
                <c:pt idx="23">
                  <c:v>0.98255002774586131</c:v>
                </c:pt>
                <c:pt idx="24">
                  <c:v>0.98567734761082859</c:v>
                </c:pt>
                <c:pt idx="25">
                  <c:v>0.99392243691018334</c:v>
                </c:pt>
                <c:pt idx="26">
                  <c:v>1.0078131203457128</c:v>
                </c:pt>
                <c:pt idx="27">
                  <c:v>1.0124884795106945</c:v>
                </c:pt>
                <c:pt idx="28">
                  <c:v>1.0150901306403464</c:v>
                </c:pt>
                <c:pt idx="29">
                  <c:v>1.0051276365655617</c:v>
                </c:pt>
                <c:pt idx="30">
                  <c:v>0.99079838251224239</c:v>
                </c:pt>
                <c:pt idx="31">
                  <c:v>0.98646331009020827</c:v>
                </c:pt>
                <c:pt idx="32">
                  <c:v>0.99432102002855738</c:v>
                </c:pt>
                <c:pt idx="33">
                  <c:v>0.99678423131217397</c:v>
                </c:pt>
                <c:pt idx="34">
                  <c:v>1.0048124200693045</c:v>
                </c:pt>
                <c:pt idx="35">
                  <c:v>1.0020840152069148</c:v>
                </c:pt>
                <c:pt idx="36">
                  <c:v>1.0108459541802792</c:v>
                </c:pt>
                <c:pt idx="37">
                  <c:v>1.0225546769672598</c:v>
                </c:pt>
                <c:pt idx="38">
                  <c:v>1.0259332397547167</c:v>
                </c:pt>
                <c:pt idx="39">
                  <c:v>1.037748132152275</c:v>
                </c:pt>
                <c:pt idx="40">
                  <c:v>1.0472947846128664</c:v>
                </c:pt>
                <c:pt idx="41">
                  <c:v>1.0426849451688991</c:v>
                </c:pt>
                <c:pt idx="42">
                  <c:v>1.0414579600061837</c:v>
                </c:pt>
                <c:pt idx="43">
                  <c:v>1.0037293972236461</c:v>
                </c:pt>
                <c:pt idx="44">
                  <c:v>0.95060246744879739</c:v>
                </c:pt>
                <c:pt idx="45">
                  <c:v>0.95686565071799434</c:v>
                </c:pt>
                <c:pt idx="46">
                  <c:v>0.97094766914324915</c:v>
                </c:pt>
                <c:pt idx="47">
                  <c:v>1.0014729619205309</c:v>
                </c:pt>
                <c:pt idx="48">
                  <c:v>1.0177677313967584</c:v>
                </c:pt>
                <c:pt idx="49">
                  <c:v>1.0307978252802124</c:v>
                </c:pt>
                <c:pt idx="50">
                  <c:v>1.02997298650033</c:v>
                </c:pt>
                <c:pt idx="51">
                  <c:v>1.0299514618607517</c:v>
                </c:pt>
                <c:pt idx="52">
                  <c:v>1.0237553129128323</c:v>
                </c:pt>
                <c:pt idx="53">
                  <c:v>1.0225097581823508</c:v>
                </c:pt>
                <c:pt idx="54">
                  <c:v>1.0128244346074988</c:v>
                </c:pt>
                <c:pt idx="55">
                  <c:v>1.0061735362749713</c:v>
                </c:pt>
                <c:pt idx="56">
                  <c:v>1.0100700524559645</c:v>
                </c:pt>
                <c:pt idx="57">
                  <c:v>1.0067416680317618</c:v>
                </c:pt>
                <c:pt idx="58">
                  <c:v>1.0116139150183578</c:v>
                </c:pt>
                <c:pt idx="59">
                  <c:v>1.0097611345668416</c:v>
                </c:pt>
                <c:pt idx="60">
                  <c:v>1.0085608311052494</c:v>
                </c:pt>
                <c:pt idx="61">
                  <c:v>1.0113465364527703</c:v>
                </c:pt>
                <c:pt idx="62">
                  <c:v>1.0148442748633035</c:v>
                </c:pt>
                <c:pt idx="63">
                  <c:v>1.0150467929253404</c:v>
                </c:pt>
                <c:pt idx="64">
                  <c:v>1.0112858028742779</c:v>
                </c:pt>
                <c:pt idx="65">
                  <c:v>1.0036034883523983</c:v>
                </c:pt>
                <c:pt idx="66">
                  <c:v>0.99015712670970824</c:v>
                </c:pt>
                <c:pt idx="67">
                  <c:v>0.97943607784943099</c:v>
                </c:pt>
                <c:pt idx="68">
                  <c:v>0.96597812951008921</c:v>
                </c:pt>
                <c:pt idx="69">
                  <c:v>0.94028140024883833</c:v>
                </c:pt>
                <c:pt idx="70">
                  <c:v>0.9210253674671004</c:v>
                </c:pt>
                <c:pt idx="71">
                  <c:v>0.91921012334115371</c:v>
                </c:pt>
                <c:pt idx="72">
                  <c:v>0.90545020040310986</c:v>
                </c:pt>
                <c:pt idx="73">
                  <c:v>0.90731275874356121</c:v>
                </c:pt>
                <c:pt idx="74">
                  <c:v>0.90866447500595382</c:v>
                </c:pt>
                <c:pt idx="75">
                  <c:v>0.90185437897781939</c:v>
                </c:pt>
                <c:pt idx="76">
                  <c:v>0.91389894191473431</c:v>
                </c:pt>
                <c:pt idx="77">
                  <c:v>0.91287570062093171</c:v>
                </c:pt>
                <c:pt idx="78">
                  <c:v>0.90821505674261271</c:v>
                </c:pt>
                <c:pt idx="79">
                  <c:v>0.9137671762550339</c:v>
                </c:pt>
                <c:pt idx="80">
                  <c:v>0.92962091669676117</c:v>
                </c:pt>
                <c:pt idx="81">
                  <c:v>0.93878151704315482</c:v>
                </c:pt>
                <c:pt idx="82">
                  <c:v>0.92964658137427192</c:v>
                </c:pt>
                <c:pt idx="83">
                  <c:v>0.92166589629488305</c:v>
                </c:pt>
                <c:pt idx="84">
                  <c:v>0.91846732586171553</c:v>
                </c:pt>
                <c:pt idx="85">
                  <c:v>0.92406911932056246</c:v>
                </c:pt>
                <c:pt idx="86">
                  <c:v>0.92155948376751329</c:v>
                </c:pt>
                <c:pt idx="87">
                  <c:v>0.91893042900749322</c:v>
                </c:pt>
                <c:pt idx="88">
                  <c:v>0.93423828682904686</c:v>
                </c:pt>
                <c:pt idx="89">
                  <c:v>0.76144482905492061</c:v>
                </c:pt>
                <c:pt idx="90">
                  <c:v>0.91653612001950568</c:v>
                </c:pt>
                <c:pt idx="91">
                  <c:v>0.97037480573728152</c:v>
                </c:pt>
                <c:pt idx="92">
                  <c:v>0.97724588217404029</c:v>
                </c:pt>
                <c:pt idx="93">
                  <c:v>0.96264132093578203</c:v>
                </c:pt>
                <c:pt idx="94">
                  <c:v>0.97218729244425328</c:v>
                </c:pt>
                <c:pt idx="95">
                  <c:v>0.98323561847014629</c:v>
                </c:pt>
                <c:pt idx="96">
                  <c:v>0.9929812139653259</c:v>
                </c:pt>
                <c:pt idx="97">
                  <c:v>0.99368305481178099</c:v>
                </c:pt>
                <c:pt idx="98">
                  <c:v>0.9919081337641168</c:v>
                </c:pt>
                <c:pt idx="99">
                  <c:v>0.97959504364540173</c:v>
                </c:pt>
                <c:pt idx="100">
                  <c:v>0.97763372108964575</c:v>
                </c:pt>
                <c:pt idx="101">
                  <c:v>0.98661333007622509</c:v>
                </c:pt>
                <c:pt idx="102">
                  <c:v>0.98342202789336841</c:v>
                </c:pt>
                <c:pt idx="103">
                  <c:v>0.99478651573181764</c:v>
                </c:pt>
                <c:pt idx="104">
                  <c:v>1.0043154512511099</c:v>
                </c:pt>
                <c:pt idx="105">
                  <c:v>1.0054974655276521</c:v>
                </c:pt>
                <c:pt idx="106">
                  <c:v>1.0120362780753558</c:v>
                </c:pt>
                <c:pt idx="107">
                  <c:v>1.0081292904029644</c:v>
                </c:pt>
                <c:pt idx="108">
                  <c:v>1.0070808680714747</c:v>
                </c:pt>
                <c:pt idx="109">
                  <c:v>1.0184957327922599</c:v>
                </c:pt>
                <c:pt idx="110">
                  <c:v>1.003522921667156</c:v>
                </c:pt>
                <c:pt idx="111">
                  <c:v>0.99280088863815485</c:v>
                </c:pt>
                <c:pt idx="112">
                  <c:v>1.0084034883527719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0F-4332-942F-BDAA3FEE272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Serviços!$X$3:$X$115</c:f>
              <c:numCache>
                <c:formatCode>_(* #,##0.00_);_(* \(#,##0.00\);_(* "-"??_);_(@_)</c:formatCode>
                <c:ptCount val="113"/>
                <c:pt idx="0">
                  <c:v>0.99621793933887326</c:v>
                </c:pt>
                <c:pt idx="1">
                  <c:v>0.99175475412078706</c:v>
                </c:pt>
                <c:pt idx="2">
                  <c:v>0.99942600614010058</c:v>
                </c:pt>
                <c:pt idx="3">
                  <c:v>1.0125283064949027</c:v>
                </c:pt>
                <c:pt idx="4">
                  <c:v>1.0235373833120063</c:v>
                </c:pt>
                <c:pt idx="5">
                  <c:v>1.0063623184514505</c:v>
                </c:pt>
                <c:pt idx="6">
                  <c:v>0.99878291385716822</c:v>
                </c:pt>
                <c:pt idx="7">
                  <c:v>0.98614770587817391</c:v>
                </c:pt>
                <c:pt idx="8">
                  <c:v>0.96877702561290913</c:v>
                </c:pt>
                <c:pt idx="9">
                  <c:v>0.95059380660767867</c:v>
                </c:pt>
                <c:pt idx="10">
                  <c:v>0.95397157943682942</c:v>
                </c:pt>
                <c:pt idx="11">
                  <c:v>0.95959224252154363</c:v>
                </c:pt>
                <c:pt idx="12">
                  <c:v>0.93604015054799317</c:v>
                </c:pt>
                <c:pt idx="13">
                  <c:v>0.92597112743756249</c:v>
                </c:pt>
                <c:pt idx="14">
                  <c:v>0.9254554349000248</c:v>
                </c:pt>
                <c:pt idx="15">
                  <c:v>0.92938465644431323</c:v>
                </c:pt>
                <c:pt idx="16">
                  <c:v>0.94265603539843967</c:v>
                </c:pt>
                <c:pt idx="17">
                  <c:v>0.94057107270122797</c:v>
                </c:pt>
                <c:pt idx="18">
                  <c:v>0.93085953569931024</c:v>
                </c:pt>
                <c:pt idx="19">
                  <c:v>0.9351906463352343</c:v>
                </c:pt>
                <c:pt idx="20">
                  <c:v>0.93914401745279674</c:v>
                </c:pt>
                <c:pt idx="21">
                  <c:v>0.94182430067179712</c:v>
                </c:pt>
                <c:pt idx="22">
                  <c:v>0.94362066768162989</c:v>
                </c:pt>
                <c:pt idx="23">
                  <c:v>0.94174957438108153</c:v>
                </c:pt>
                <c:pt idx="24">
                  <c:v>0.94994199024109727</c:v>
                </c:pt>
                <c:pt idx="25">
                  <c:v>0.94228743622168698</c:v>
                </c:pt>
                <c:pt idx="26">
                  <c:v>0.94613498786330807</c:v>
                </c:pt>
                <c:pt idx="27">
                  <c:v>0.95732676478548506</c:v>
                </c:pt>
                <c:pt idx="28">
                  <c:v>0.97955193288569764</c:v>
                </c:pt>
                <c:pt idx="29">
                  <c:v>0.98311287403109149</c:v>
                </c:pt>
                <c:pt idx="30">
                  <c:v>0.99372388003351397</c:v>
                </c:pt>
                <c:pt idx="31">
                  <c:v>1.0045060745303593</c:v>
                </c:pt>
                <c:pt idx="32">
                  <c:v>0.99946615949852513</c:v>
                </c:pt>
                <c:pt idx="33">
                  <c:v>1.0295273349103087</c:v>
                </c:pt>
                <c:pt idx="34">
                  <c:v>1.0380788161364218</c:v>
                </c:pt>
                <c:pt idx="35">
                  <c:v>1.0681302587150245</c:v>
                </c:pt>
                <c:pt idx="36">
                  <c:v>1.0931980156709875</c:v>
                </c:pt>
                <c:pt idx="37">
                  <c:v>1.1189789063211606</c:v>
                </c:pt>
                <c:pt idx="38">
                  <c:v>1.1381915664306583</c:v>
                </c:pt>
                <c:pt idx="39">
                  <c:v>1.170116883203947</c:v>
                </c:pt>
                <c:pt idx="40">
                  <c:v>1.1970767423987725</c:v>
                </c:pt>
                <c:pt idx="41">
                  <c:v>1.2248119336462409</c:v>
                </c:pt>
                <c:pt idx="42">
                  <c:v>1.2547104239650249</c:v>
                </c:pt>
                <c:pt idx="43">
                  <c:v>1.2863851292908695</c:v>
                </c:pt>
                <c:pt idx="44">
                  <c:v>1.3239966611148695</c:v>
                </c:pt>
                <c:pt idx="45">
                  <c:v>1.3455663666189808</c:v>
                </c:pt>
                <c:pt idx="46">
                  <c:v>1.354969827398238</c:v>
                </c:pt>
                <c:pt idx="47">
                  <c:v>1.394660501746664</c:v>
                </c:pt>
                <c:pt idx="48">
                  <c:v>1.4257938229105227</c:v>
                </c:pt>
                <c:pt idx="49">
                  <c:v>1.4660827186521694</c:v>
                </c:pt>
                <c:pt idx="50">
                  <c:v>1.5052471272285646</c:v>
                </c:pt>
                <c:pt idx="51">
                  <c:v>1.5525111037134709</c:v>
                </c:pt>
                <c:pt idx="52">
                  <c:v>1.5642690993601263</c:v>
                </c:pt>
                <c:pt idx="53">
                  <c:v>1.5966737805669449</c:v>
                </c:pt>
                <c:pt idx="54">
                  <c:v>1.6332760976714196</c:v>
                </c:pt>
                <c:pt idx="55">
                  <c:v>1.6777542162669967</c:v>
                </c:pt>
                <c:pt idx="56">
                  <c:v>1.7167886778511943</c:v>
                </c:pt>
                <c:pt idx="57">
                  <c:v>1.7216146174163858</c:v>
                </c:pt>
                <c:pt idx="58">
                  <c:v>1.7272088286554714</c:v>
                </c:pt>
                <c:pt idx="59">
                  <c:v>1.742239238424051</c:v>
                </c:pt>
                <c:pt idx="60">
                  <c:v>1.7753700693689292</c:v>
                </c:pt>
                <c:pt idx="61">
                  <c:v>1.7960759673946132</c:v>
                </c:pt>
                <c:pt idx="62">
                  <c:v>1.8211113880736796</c:v>
                </c:pt>
                <c:pt idx="63">
                  <c:v>1.8478931117492428</c:v>
                </c:pt>
                <c:pt idx="64">
                  <c:v>1.887494586202054</c:v>
                </c:pt>
                <c:pt idx="65">
                  <c:v>1.8965363168559426</c:v>
                </c:pt>
                <c:pt idx="66">
                  <c:v>1.9054328932399709</c:v>
                </c:pt>
                <c:pt idx="67">
                  <c:v>1.9097935955552507</c:v>
                </c:pt>
                <c:pt idx="68">
                  <c:v>1.9527901205644465</c:v>
                </c:pt>
                <c:pt idx="69">
                  <c:v>1.9444294244638425</c:v>
                </c:pt>
                <c:pt idx="70">
                  <c:v>1.9521132062221516</c:v>
                </c:pt>
                <c:pt idx="71">
                  <c:v>1.9518620883243529</c:v>
                </c:pt>
                <c:pt idx="72">
                  <c:v>1.9757257055294937</c:v>
                </c:pt>
                <c:pt idx="73">
                  <c:v>1.9483914060408551</c:v>
                </c:pt>
                <c:pt idx="74">
                  <c:v>1.9387236094009106</c:v>
                </c:pt>
                <c:pt idx="75">
                  <c:v>1.9011797891013109</c:v>
                </c:pt>
                <c:pt idx="76">
                  <c:v>1.9098717659615276</c:v>
                </c:pt>
                <c:pt idx="77">
                  <c:v>1.8628050301547829</c:v>
                </c:pt>
                <c:pt idx="78">
                  <c:v>1.8255837842857581</c:v>
                </c:pt>
                <c:pt idx="79">
                  <c:v>1.7906390174838784</c:v>
                </c:pt>
                <c:pt idx="80">
                  <c:v>1.803362526571654</c:v>
                </c:pt>
                <c:pt idx="81">
                  <c:v>1.7925522532309461</c:v>
                </c:pt>
                <c:pt idx="82">
                  <c:v>1.7645168780962583</c:v>
                </c:pt>
                <c:pt idx="83">
                  <c:v>1.7458679052260548</c:v>
                </c:pt>
                <c:pt idx="84">
                  <c:v>1.7642162508659001</c:v>
                </c:pt>
                <c:pt idx="85">
                  <c:v>1.7407432268745744</c:v>
                </c:pt>
                <c:pt idx="86">
                  <c:v>1.7350197637431519</c:v>
                </c:pt>
                <c:pt idx="87">
                  <c:v>1.7215171743360751</c:v>
                </c:pt>
                <c:pt idx="88">
                  <c:v>1.7650946285226434</c:v>
                </c:pt>
                <c:pt idx="89">
                  <c:v>1.969292421717908</c:v>
                </c:pt>
                <c:pt idx="90">
                  <c:v>2.0033315166406789</c:v>
                </c:pt>
                <c:pt idx="91">
                  <c:v>1.9099280079286181</c:v>
                </c:pt>
                <c:pt idx="92">
                  <c:v>1.9310031585734775</c:v>
                </c:pt>
                <c:pt idx="93">
                  <c:v>1.9001283942518812</c:v>
                </c:pt>
                <c:pt idx="94">
                  <c:v>1.8465040157805368</c:v>
                </c:pt>
                <c:pt idx="95">
                  <c:v>1.7868743110858494</c:v>
                </c:pt>
                <c:pt idx="96">
                  <c:v>1.7972784751459123</c:v>
                </c:pt>
                <c:pt idx="97">
                  <c:v>1.7436774592475568</c:v>
                </c:pt>
                <c:pt idx="98">
                  <c:v>1.7255684353854281</c:v>
                </c:pt>
                <c:pt idx="99">
                  <c:v>1.7322319987539987</c:v>
                </c:pt>
                <c:pt idx="100">
                  <c:v>1.7660879996231393</c:v>
                </c:pt>
                <c:pt idx="101">
                  <c:v>1.7493054209060501</c:v>
                </c:pt>
                <c:pt idx="102">
                  <c:v>1.7349848239943169</c:v>
                </c:pt>
                <c:pt idx="103">
                  <c:v>1.7138938938452652</c:v>
                </c:pt>
                <c:pt idx="104">
                  <c:v>1.7342538644639671</c:v>
                </c:pt>
                <c:pt idx="105">
                  <c:v>1.705277567113251</c:v>
                </c:pt>
                <c:pt idx="106">
                  <c:v>1.6975410094414105</c:v>
                </c:pt>
                <c:pt idx="107">
                  <c:v>1.6953319169364263</c:v>
                </c:pt>
                <c:pt idx="108">
                  <c:v>1.72524695791091</c:v>
                </c:pt>
                <c:pt idx="109">
                  <c:v>1.7032562937865316</c:v>
                </c:pt>
                <c:pt idx="110">
                  <c:v>1.7224425950086084</c:v>
                </c:pt>
                <c:pt idx="111">
                  <c:v>1.7120444073546619</c:v>
                </c:pt>
                <c:pt idx="112">
                  <c:v>1.7366654788267502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0F-4332-942F-BDAA3FEE2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3189224"/>
        <c:axId val="673189584"/>
      </c:lineChart>
      <c:catAx>
        <c:axId val="6731892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3189584"/>
        <c:crosses val="autoZero"/>
        <c:auto val="1"/>
        <c:lblAlgn val="ctr"/>
        <c:lblOffset val="100"/>
        <c:noMultiLvlLbl val="0"/>
      </c:catAx>
      <c:valAx>
        <c:axId val="67318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3189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336010</xdr:colOff>
      <xdr:row>180</xdr:row>
      <xdr:rowOff>24106</xdr:rowOff>
    </xdr:from>
    <xdr:to>
      <xdr:col>9</xdr:col>
      <xdr:colOff>755063</xdr:colOff>
      <xdr:row>199</xdr:row>
      <xdr:rowOff>102176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511787-262B-40F4-A1D7-E4B6C6A86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32084</xdr:colOff>
      <xdr:row>180</xdr:row>
      <xdr:rowOff>33403</xdr:rowOff>
    </xdr:from>
    <xdr:to>
      <xdr:col>28</xdr:col>
      <xdr:colOff>426720</xdr:colOff>
      <xdr:row>200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1DDBEA4-A644-4383-B5DE-2132A82E6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38100</xdr:colOff>
      <xdr:row>180</xdr:row>
      <xdr:rowOff>22860</xdr:rowOff>
    </xdr:from>
    <xdr:to>
      <xdr:col>18</xdr:col>
      <xdr:colOff>487680</xdr:colOff>
      <xdr:row>199</xdr:row>
      <xdr:rowOff>121920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8D3B5F-2EBC-42F1-95D1-145BA02FC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542924</xdr:colOff>
      <xdr:row>180</xdr:row>
      <xdr:rowOff>38099</xdr:rowOff>
    </xdr:from>
    <xdr:to>
      <xdr:col>40</xdr:col>
      <xdr:colOff>95249</xdr:colOff>
      <xdr:row>200</xdr:row>
      <xdr:rowOff>9524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A081F1E-3107-44A7-9293-922DD572F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270933</xdr:colOff>
      <xdr:row>119</xdr:row>
      <xdr:rowOff>8467</xdr:rowOff>
    </xdr:from>
    <xdr:to>
      <xdr:col>10</xdr:col>
      <xdr:colOff>169333</xdr:colOff>
      <xdr:row>136</xdr:row>
      <xdr:rowOff>29634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CF1624-1DE6-9ACC-AE76-BAF24734AF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143932</xdr:colOff>
      <xdr:row>119</xdr:row>
      <xdr:rowOff>71965</xdr:rowOff>
    </xdr:from>
    <xdr:to>
      <xdr:col>20</xdr:col>
      <xdr:colOff>220133</xdr:colOff>
      <xdr:row>135</xdr:row>
      <xdr:rowOff>135466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D9E8082-3B50-5C1F-DB23-5E3CA57428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119</xdr:row>
      <xdr:rowOff>121920</xdr:rowOff>
    </xdr:from>
    <xdr:to>
      <xdr:col>9</xdr:col>
      <xdr:colOff>45720</xdr:colOff>
      <xdr:row>134</xdr:row>
      <xdr:rowOff>121920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4830583-1209-E567-531A-94387F60AB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297180</xdr:colOff>
      <xdr:row>119</xdr:row>
      <xdr:rowOff>7620</xdr:rowOff>
    </xdr:from>
    <xdr:to>
      <xdr:col>19</xdr:col>
      <xdr:colOff>137160</xdr:colOff>
      <xdr:row>137</xdr:row>
      <xdr:rowOff>60960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BDB835E-CAD8-DE19-5428-62E47C578A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533400</xdr:colOff>
      <xdr:row>96</xdr:row>
      <xdr:rowOff>91440</xdr:rowOff>
    </xdr:from>
    <xdr:to>
      <xdr:col>20</xdr:col>
      <xdr:colOff>228600</xdr:colOff>
      <xdr:row>111</xdr:row>
      <xdr:rowOff>91440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B1E72B1-7402-AC9E-80CD-89640FA5DF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F0E9-8AD0-4D3B-8490-4FEBCDA3B55C}">
  <dimension ref="A1:AK193"/>
  <sheetViews>
    <sheetView topLeftCell="A155" zoomScale="80" zoomScaleNormal="80" workbookViewId="0">
      <selection activeCell="E179" sqref="E179"/>
    </sheetView>
  </sheetViews>
  <sheetFormatPr defaultRowHeight="14.5" x14ac:dyDescent="0.35"/>
  <cols>
    <col min="7" max="7" width="11.6328125" customWidth="1"/>
    <col min="8" max="8" width="14.54296875" customWidth="1"/>
    <col min="10" max="10" width="11.453125" bestFit="1" customWidth="1"/>
    <col min="11" max="11" width="14.08984375" customWidth="1"/>
    <col min="17" max="17" width="11.6328125" bestFit="1" customWidth="1"/>
    <col min="18" max="18" width="12.6328125" bestFit="1" customWidth="1"/>
    <col min="24" max="24" width="10.08984375" customWidth="1"/>
    <col min="25" max="25" width="10.6328125" customWidth="1"/>
  </cols>
  <sheetData>
    <row r="1" spans="1:37" x14ac:dyDescent="0.35">
      <c r="B1" s="22" t="s">
        <v>0</v>
      </c>
      <c r="C1" s="22"/>
      <c r="D1" s="22"/>
      <c r="E1" s="22"/>
      <c r="F1" s="22"/>
      <c r="G1" s="22"/>
      <c r="H1" s="22"/>
      <c r="L1" s="23" t="s">
        <v>188</v>
      </c>
      <c r="M1" s="23"/>
      <c r="N1" s="23"/>
      <c r="O1" s="23"/>
      <c r="P1" s="23"/>
      <c r="Q1" s="23"/>
      <c r="R1" s="23"/>
      <c r="S1" s="19"/>
      <c r="T1" s="19"/>
      <c r="U1" s="19"/>
      <c r="AD1" s="23" t="s">
        <v>108</v>
      </c>
      <c r="AE1" s="23"/>
      <c r="AF1" s="23"/>
      <c r="AG1" s="23"/>
      <c r="AH1" s="23"/>
      <c r="AI1" s="23"/>
      <c r="AJ1" s="23"/>
    </row>
    <row r="2" spans="1:37" ht="29" x14ac:dyDescent="0.35">
      <c r="B2" s="1" t="s">
        <v>1</v>
      </c>
      <c r="C2" s="1" t="s">
        <v>2</v>
      </c>
      <c r="D2" s="1" t="s">
        <v>4</v>
      </c>
      <c r="E2" s="1" t="s">
        <v>3</v>
      </c>
      <c r="F2" s="1" t="s">
        <v>5</v>
      </c>
      <c r="G2" s="2" t="s">
        <v>109</v>
      </c>
      <c r="H2" s="1" t="s">
        <v>110</v>
      </c>
      <c r="I2" s="1" t="s">
        <v>179</v>
      </c>
      <c r="J2" s="1" t="s">
        <v>186</v>
      </c>
      <c r="K2" s="1" t="s">
        <v>187</v>
      </c>
      <c r="L2" s="1" t="s">
        <v>1</v>
      </c>
      <c r="M2" s="1" t="s">
        <v>2</v>
      </c>
      <c r="N2" s="1" t="s">
        <v>4</v>
      </c>
      <c r="O2" s="1" t="s">
        <v>3</v>
      </c>
      <c r="P2" s="1" t="s">
        <v>5</v>
      </c>
      <c r="Q2" s="2" t="s">
        <v>109</v>
      </c>
      <c r="R2" s="1" t="s">
        <v>110</v>
      </c>
      <c r="S2" s="1"/>
      <c r="T2" s="1" t="s">
        <v>175</v>
      </c>
      <c r="U2" s="1" t="s">
        <v>176</v>
      </c>
      <c r="W2" s="1" t="s">
        <v>6</v>
      </c>
      <c r="X2" s="1" t="s">
        <v>7</v>
      </c>
      <c r="Y2" s="1" t="s">
        <v>8</v>
      </c>
      <c r="Z2" s="1"/>
      <c r="AA2" s="1" t="s">
        <v>175</v>
      </c>
      <c r="AB2" s="1" t="s">
        <v>176</v>
      </c>
      <c r="AD2" s="1" t="s">
        <v>1</v>
      </c>
      <c r="AE2" s="1" t="s">
        <v>2</v>
      </c>
      <c r="AF2" s="1" t="s">
        <v>4</v>
      </c>
      <c r="AG2" s="1" t="s">
        <v>3</v>
      </c>
      <c r="AH2" s="1" t="s">
        <v>5</v>
      </c>
      <c r="AI2" s="2" t="s">
        <v>109</v>
      </c>
      <c r="AJ2" s="1" t="s">
        <v>110</v>
      </c>
      <c r="AK2" s="1" t="s">
        <v>177</v>
      </c>
    </row>
    <row r="3" spans="1:37" x14ac:dyDescent="0.35">
      <c r="A3" t="s">
        <v>111</v>
      </c>
      <c r="B3">
        <v>1.044518198753302E-2</v>
      </c>
      <c r="C3">
        <v>1027.3422453315327</v>
      </c>
      <c r="D3">
        <v>1060.1041869468179</v>
      </c>
      <c r="E3">
        <v>40700.957101369757</v>
      </c>
      <c r="F3">
        <v>40062.984154751291</v>
      </c>
      <c r="G3" s="6">
        <v>72.038282175588506</v>
      </c>
      <c r="H3">
        <v>67.32841077193126</v>
      </c>
      <c r="I3" s="10">
        <f t="shared" ref="I3:I34" si="0">(G3-H3)/H3</f>
        <v>6.9953699332240257E-2</v>
      </c>
      <c r="J3" s="1"/>
      <c r="K3" s="1"/>
      <c r="L3">
        <f t="shared" ref="L3:L34" si="1">B3/AVERAGE(B$5:B$8)*100</f>
        <v>98.907232346017054</v>
      </c>
      <c r="M3">
        <f t="shared" ref="M3:M34" si="2">C3/AVERAGE(C$5:C$8)*100</f>
        <v>100.75189242418577</v>
      </c>
      <c r="N3">
        <f t="shared" ref="N3:N34" si="3">D3/AVERAGE(D$5:D$8)*100</f>
        <v>95.991201323569612</v>
      </c>
      <c r="O3">
        <f t="shared" ref="O3:O34" si="4">E3/AVERAGE(E$5:E$8)*100</f>
        <v>97.279769860383354</v>
      </c>
      <c r="P3">
        <f t="shared" ref="P3:P34" si="5">F3/AVERAGE(F$5:F$8)*100</f>
        <v>96.774388559411761</v>
      </c>
      <c r="Q3">
        <f t="shared" ref="Q3:Q34" si="6">G3/AVERAGE(G$5:G$8)*100</f>
        <v>104.09330860231556</v>
      </c>
      <c r="R3">
        <f t="shared" ref="R3:R34" si="7">H3/AVERAGE(H$5:H$8)*100</f>
        <v>94.623139514392719</v>
      </c>
      <c r="T3" s="10">
        <f t="shared" ref="T3:T34" si="8">(C3/D3)-1</f>
        <v>-3.0904454504271039E-2</v>
      </c>
      <c r="U3" s="10">
        <f t="shared" ref="U3:U34" si="9">(E3/F3)-1</f>
        <v>1.5924249280936387E-2</v>
      </c>
      <c r="W3">
        <f t="shared" ref="W3:W34" si="10">M3/O3</f>
        <v>1.0356921338196587</v>
      </c>
      <c r="X3">
        <f t="shared" ref="X3:X34" si="11">Q3/O3</f>
        <v>1.0700406544105834</v>
      </c>
      <c r="Y3">
        <f t="shared" ref="Y3:Y34" si="12">Q3/M3</f>
        <v>1.0331647981763137</v>
      </c>
      <c r="AA3" s="10">
        <f t="shared" ref="AA3:AA34" si="13">(M3/N3)-1</f>
        <v>4.9595077829776235E-2</v>
      </c>
      <c r="AB3" s="10">
        <f t="shared" ref="AB3:AB34" si="14">(O3/P3)-1</f>
        <v>5.2222629199183412E-3</v>
      </c>
    </row>
    <row r="4" spans="1:37" x14ac:dyDescent="0.35">
      <c r="A4" t="s">
        <v>112</v>
      </c>
      <c r="B4">
        <v>1.047864386080288E-2</v>
      </c>
      <c r="C4">
        <v>1025.7278897305732</v>
      </c>
      <c r="D4">
        <v>1080.8303686299084</v>
      </c>
      <c r="E4">
        <v>41573.011069356755</v>
      </c>
      <c r="F4">
        <v>40401.452707256045</v>
      </c>
      <c r="G4" s="6">
        <v>70.632590253271701</v>
      </c>
      <c r="H4">
        <v>68.576899467712394</v>
      </c>
      <c r="I4" s="3">
        <f t="shared" si="0"/>
        <v>2.9976432319270632E-2</v>
      </c>
      <c r="J4" s="1"/>
      <c r="K4" s="8"/>
      <c r="L4">
        <f t="shared" si="1"/>
        <v>99.224088603589706</v>
      </c>
      <c r="M4">
        <f t="shared" si="2"/>
        <v>100.59357188146365</v>
      </c>
      <c r="N4">
        <f t="shared" si="3"/>
        <v>97.867932972314847</v>
      </c>
      <c r="O4">
        <f t="shared" si="4"/>
        <v>99.36407488299804</v>
      </c>
      <c r="P4">
        <f t="shared" si="5"/>
        <v>97.591978359730007</v>
      </c>
      <c r="Q4">
        <f t="shared" si="6"/>
        <v>102.06212297919295</v>
      </c>
      <c r="R4">
        <f t="shared" si="7"/>
        <v>96.377761652188525</v>
      </c>
      <c r="T4" s="10">
        <f t="shared" si="8"/>
        <v>-5.0981616078371927E-2</v>
      </c>
      <c r="U4" s="10">
        <f t="shared" si="9"/>
        <v>2.8997926648570704E-2</v>
      </c>
      <c r="W4">
        <f t="shared" si="10"/>
        <v>1.0123736571785462</v>
      </c>
      <c r="X4">
        <f t="shared" si="11"/>
        <v>1.0271531546926984</v>
      </c>
      <c r="Y4">
        <f t="shared" si="12"/>
        <v>1.0145988562714505</v>
      </c>
      <c r="AA4" s="3">
        <f t="shared" si="13"/>
        <v>2.7850173456916094E-2</v>
      </c>
      <c r="AB4" s="3">
        <f t="shared" si="14"/>
        <v>1.8158219077555549E-2</v>
      </c>
    </row>
    <row r="5" spans="1:37" x14ac:dyDescent="0.35">
      <c r="A5" t="s">
        <v>113</v>
      </c>
      <c r="B5">
        <v>1.051216825375592E-2</v>
      </c>
      <c r="C5">
        <v>1019.9537176297592</v>
      </c>
      <c r="D5">
        <v>1094.8809271738826</v>
      </c>
      <c r="E5">
        <v>41118.410457867772</v>
      </c>
      <c r="F5">
        <v>40679.599842515578</v>
      </c>
      <c r="G5" s="6">
        <v>68.7536967101599</v>
      </c>
      <c r="H5">
        <v>69.704274114874138</v>
      </c>
      <c r="I5" s="3">
        <f t="shared" si="0"/>
        <v>-1.3637290062696388E-2</v>
      </c>
      <c r="L5">
        <f t="shared" si="1"/>
        <v>99.541536870840886</v>
      </c>
      <c r="M5">
        <f t="shared" si="2"/>
        <v>100.02729635937393</v>
      </c>
      <c r="N5">
        <f t="shared" si="3"/>
        <v>99.140194708953842</v>
      </c>
      <c r="O5">
        <f t="shared" si="4"/>
        <v>98.277529356466673</v>
      </c>
      <c r="P5">
        <f t="shared" si="5"/>
        <v>98.263858388444774</v>
      </c>
      <c r="Q5">
        <f t="shared" si="6"/>
        <v>99.347174211573517</v>
      </c>
      <c r="R5">
        <f t="shared" si="7"/>
        <v>97.962170481987414</v>
      </c>
      <c r="T5" s="10">
        <f t="shared" si="8"/>
        <v>-6.8434117066525357E-2</v>
      </c>
      <c r="U5" s="10">
        <f t="shared" si="9"/>
        <v>1.0786994391561722E-2</v>
      </c>
      <c r="W5">
        <f t="shared" si="10"/>
        <v>1.0178043446387486</v>
      </c>
      <c r="X5">
        <f t="shared" si="11"/>
        <v>1.0108839208933214</v>
      </c>
      <c r="Y5">
        <f t="shared" si="12"/>
        <v>0.99320063450123752</v>
      </c>
      <c r="AA5" s="3">
        <f t="shared" si="13"/>
        <v>8.9479514643315827E-3</v>
      </c>
      <c r="AB5" s="3">
        <f t="shared" si="14"/>
        <v>1.3912508877744756E-4</v>
      </c>
    </row>
    <row r="6" spans="1:37" x14ac:dyDescent="0.35">
      <c r="A6" t="s">
        <v>114</v>
      </c>
      <c r="B6">
        <v>1.054519158327066E-2</v>
      </c>
      <c r="C6">
        <v>1022.4599885221328</v>
      </c>
      <c r="D6">
        <v>1102.0955818048267</v>
      </c>
      <c r="E6">
        <v>41570.842493716205</v>
      </c>
      <c r="F6">
        <v>41313.745386187329</v>
      </c>
      <c r="G6" s="6">
        <v>68.971264936361393</v>
      </c>
      <c r="H6">
        <v>70.922690725888984</v>
      </c>
      <c r="I6" s="3">
        <f t="shared" si="0"/>
        <v>-2.7514830155975164E-2</v>
      </c>
      <c r="L6">
        <f t="shared" si="1"/>
        <v>99.854240481850425</v>
      </c>
      <c r="M6">
        <f t="shared" si="2"/>
        <v>100.27308741535528</v>
      </c>
      <c r="N6">
        <f t="shared" si="3"/>
        <v>99.793473295800624</v>
      </c>
      <c r="O6">
        <f t="shared" si="4"/>
        <v>99.358891748392324</v>
      </c>
      <c r="P6">
        <f t="shared" si="5"/>
        <v>99.795672569072451</v>
      </c>
      <c r="Q6">
        <f t="shared" si="6"/>
        <v>99.661554230475815</v>
      </c>
      <c r="R6">
        <f t="shared" si="7"/>
        <v>99.67452940519513</v>
      </c>
      <c r="T6" s="10">
        <f t="shared" si="8"/>
        <v>-7.2258336388827615E-2</v>
      </c>
      <c r="U6" s="10">
        <f t="shared" si="9"/>
        <v>6.2230404221552682E-3</v>
      </c>
      <c r="W6">
        <f t="shared" si="10"/>
        <v>1.0092009446852324</v>
      </c>
      <c r="X6">
        <f t="shared" si="11"/>
        <v>1.0030461539652629</v>
      </c>
      <c r="Y6">
        <f t="shared" si="12"/>
        <v>0.99390132287094801</v>
      </c>
      <c r="AA6" s="3">
        <f t="shared" si="13"/>
        <v>4.8060670073384326E-3</v>
      </c>
      <c r="AB6" s="3">
        <f t="shared" si="14"/>
        <v>-4.3767511099022105E-3</v>
      </c>
    </row>
    <row r="7" spans="1:37" x14ac:dyDescent="0.35">
      <c r="A7" t="s">
        <v>115</v>
      </c>
      <c r="B7">
        <v>1.057721556979953E-2</v>
      </c>
      <c r="C7">
        <v>1015.6484861884123</v>
      </c>
      <c r="D7">
        <v>1108.2737489635017</v>
      </c>
      <c r="E7">
        <v>42232.846686709257</v>
      </c>
      <c r="F7">
        <v>41873.770797570454</v>
      </c>
      <c r="G7" s="6">
        <v>69.367046824272805</v>
      </c>
      <c r="H7">
        <v>71.854177432490175</v>
      </c>
      <c r="I7" s="3">
        <f t="shared" si="0"/>
        <v>-3.4613584026539405E-2</v>
      </c>
      <c r="L7">
        <f t="shared" si="1"/>
        <v>100.1574811415189</v>
      </c>
      <c r="M7">
        <f t="shared" si="2"/>
        <v>99.605080474637447</v>
      </c>
      <c r="N7">
        <f t="shared" si="3"/>
        <v>100.35289914737382</v>
      </c>
      <c r="O7">
        <f t="shared" si="4"/>
        <v>100.94115467603255</v>
      </c>
      <c r="P7">
        <f t="shared" si="5"/>
        <v>101.1484454068369</v>
      </c>
      <c r="Q7">
        <f t="shared" si="6"/>
        <v>100.23344802018545</v>
      </c>
      <c r="R7">
        <f t="shared" si="7"/>
        <v>100.98363793135793</v>
      </c>
      <c r="T7" s="10">
        <f t="shared" si="8"/>
        <v>-8.3576158743916773E-2</v>
      </c>
      <c r="U7" s="10">
        <f t="shared" si="9"/>
        <v>8.575198323424793E-3</v>
      </c>
      <c r="W7">
        <f t="shared" si="10"/>
        <v>0.98676383081129604</v>
      </c>
      <c r="X7">
        <f t="shared" si="11"/>
        <v>0.99298891856232008</v>
      </c>
      <c r="Y7">
        <f t="shared" si="12"/>
        <v>1.0063085893064261</v>
      </c>
      <c r="AA7" s="3">
        <f t="shared" si="13"/>
        <v>-7.4518890743571209E-3</v>
      </c>
      <c r="AB7" s="3">
        <f t="shared" si="14"/>
        <v>-2.0493713963727345E-3</v>
      </c>
    </row>
    <row r="8" spans="1:37" x14ac:dyDescent="0.35">
      <c r="A8" t="s">
        <v>116</v>
      </c>
      <c r="B8">
        <v>1.060776315539994E-2</v>
      </c>
      <c r="C8">
        <v>1020.6393411503612</v>
      </c>
      <c r="D8">
        <v>1112.2553981163751</v>
      </c>
      <c r="E8">
        <v>42434.20541787237</v>
      </c>
      <c r="F8">
        <v>41726.218123932347</v>
      </c>
      <c r="G8" s="6">
        <v>69.729943460075802</v>
      </c>
      <c r="H8">
        <v>72.13596562429322</v>
      </c>
      <c r="I8" s="3">
        <f t="shared" si="0"/>
        <v>-3.3353988449378195E-2</v>
      </c>
      <c r="J8">
        <f>AVERAGE(H5:H8)</f>
        <v>71.154276974386619</v>
      </c>
      <c r="K8" s="8">
        <f>AVERAGE(G5:G8)</f>
        <v>69.205487982717472</v>
      </c>
      <c r="L8">
        <f t="shared" si="1"/>
        <v>100.4467415057898</v>
      </c>
      <c r="M8">
        <f t="shared" si="2"/>
        <v>100.09453575063336</v>
      </c>
      <c r="N8">
        <f t="shared" si="3"/>
        <v>100.71343284787176</v>
      </c>
      <c r="O8">
        <f t="shared" si="4"/>
        <v>101.42242421910841</v>
      </c>
      <c r="P8">
        <f t="shared" si="5"/>
        <v>100.79202363564588</v>
      </c>
      <c r="Q8">
        <f t="shared" si="6"/>
        <v>100.75782353776523</v>
      </c>
      <c r="R8">
        <f t="shared" si="7"/>
        <v>101.37966218145958</v>
      </c>
      <c r="T8" s="10">
        <f t="shared" si="8"/>
        <v>-8.2369622229900852E-2</v>
      </c>
      <c r="U8" s="10">
        <f t="shared" si="9"/>
        <v>1.6967444589327751E-2</v>
      </c>
      <c r="W8">
        <f t="shared" si="10"/>
        <v>0.98690734836305682</v>
      </c>
      <c r="X8">
        <f t="shared" si="11"/>
        <v>0.99344720177554224</v>
      </c>
      <c r="Y8">
        <f t="shared" si="12"/>
        <v>1.0066266133526443</v>
      </c>
      <c r="AA8" s="3">
        <f t="shared" si="13"/>
        <v>-6.1451295992784871E-3</v>
      </c>
      <c r="AB8" s="3">
        <f t="shared" si="14"/>
        <v>6.254468962160864E-3</v>
      </c>
    </row>
    <row r="9" spans="1:37" x14ac:dyDescent="0.35">
      <c r="A9" t="s">
        <v>117</v>
      </c>
      <c r="B9">
        <v>1.063636619228335E-2</v>
      </c>
      <c r="C9">
        <v>1030.2415203545702</v>
      </c>
      <c r="D9">
        <v>1116.9673528046392</v>
      </c>
      <c r="E9">
        <v>42330.708423694465</v>
      </c>
      <c r="F9">
        <v>42213.334705773261</v>
      </c>
      <c r="G9" s="6">
        <v>71.459993471843006</v>
      </c>
      <c r="H9">
        <v>72.882015237644765</v>
      </c>
      <c r="I9" s="3">
        <f t="shared" si="0"/>
        <v>-1.9511284933121074E-2</v>
      </c>
      <c r="L9">
        <f t="shared" si="1"/>
        <v>100.71758860239433</v>
      </c>
      <c r="M9">
        <f t="shared" si="2"/>
        <v>101.03622556297822</v>
      </c>
      <c r="N9">
        <f t="shared" si="3"/>
        <v>101.14009486532061</v>
      </c>
      <c r="O9">
        <f t="shared" si="4"/>
        <v>101.17505500492034</v>
      </c>
      <c r="P9">
        <f t="shared" si="5"/>
        <v>101.96868110036981</v>
      </c>
      <c r="Q9">
        <f t="shared" si="6"/>
        <v>103.25769755382485</v>
      </c>
      <c r="R9">
        <f t="shared" si="7"/>
        <v>102.42815799235805</v>
      </c>
      <c r="T9" s="10">
        <f t="shared" si="8"/>
        <v>-7.76440172869024E-2</v>
      </c>
      <c r="U9" s="10">
        <f t="shared" si="9"/>
        <v>2.7804891212528382E-3</v>
      </c>
      <c r="W9">
        <f t="shared" si="10"/>
        <v>0.99862782934058825</v>
      </c>
      <c r="X9">
        <f t="shared" si="11"/>
        <v>1.0205845457539235</v>
      </c>
      <c r="Y9">
        <f t="shared" si="12"/>
        <v>1.0219868861734343</v>
      </c>
      <c r="AA9" s="3">
        <f t="shared" si="13"/>
        <v>-1.0269844267073447E-3</v>
      </c>
      <c r="AB9" s="3">
        <f t="shared" si="14"/>
        <v>-7.7830377610580426E-3</v>
      </c>
    </row>
    <row r="10" spans="1:37" x14ac:dyDescent="0.35">
      <c r="A10" t="s">
        <v>118</v>
      </c>
      <c r="B10">
        <v>1.066254892411663E-2</v>
      </c>
      <c r="C10">
        <v>1051.0365483419116</v>
      </c>
      <c r="D10">
        <v>1120.7166266270774</v>
      </c>
      <c r="E10">
        <v>43041.726187947286</v>
      </c>
      <c r="F10">
        <v>42946.139141363135</v>
      </c>
      <c r="G10" s="6">
        <v>72.821429106042899</v>
      </c>
      <c r="H10">
        <v>73.848782558099288</v>
      </c>
      <c r="I10" s="3">
        <f t="shared" si="0"/>
        <v>-1.3911582784024035E-2</v>
      </c>
      <c r="L10">
        <f t="shared" si="1"/>
        <v>100.96551741244075</v>
      </c>
      <c r="M10">
        <f t="shared" si="2"/>
        <v>103.07560283210088</v>
      </c>
      <c r="N10">
        <f t="shared" si="3"/>
        <v>101.47958724987896</v>
      </c>
      <c r="O10">
        <f t="shared" si="4"/>
        <v>102.87446576572606</v>
      </c>
      <c r="P10">
        <f t="shared" si="5"/>
        <v>103.73881137608529</v>
      </c>
      <c r="Q10">
        <f t="shared" si="6"/>
        <v>105.22493407492254</v>
      </c>
      <c r="R10">
        <f t="shared" si="7"/>
        <v>103.78684978372081</v>
      </c>
      <c r="T10" s="10">
        <f t="shared" si="8"/>
        <v>-6.2174573509162445E-2</v>
      </c>
      <c r="U10" s="10">
        <f t="shared" si="9"/>
        <v>2.225742488038529E-3</v>
      </c>
      <c r="W10">
        <f t="shared" si="10"/>
        <v>1.0019551699722347</v>
      </c>
      <c r="X10">
        <f t="shared" si="11"/>
        <v>1.0228479272451256</v>
      </c>
      <c r="Y10">
        <f t="shared" si="12"/>
        <v>1.0208519880919125</v>
      </c>
      <c r="AA10" s="3">
        <f t="shared" si="13"/>
        <v>1.5727454412008735E-2</v>
      </c>
      <c r="AB10" s="3">
        <f t="shared" si="14"/>
        <v>-8.331940562011253E-3</v>
      </c>
    </row>
    <row r="11" spans="1:37" x14ac:dyDescent="0.35">
      <c r="A11" t="s">
        <v>119</v>
      </c>
      <c r="B11">
        <v>1.0685950963950541E-2</v>
      </c>
      <c r="C11">
        <v>1065.6465109771659</v>
      </c>
      <c r="D11">
        <v>1125.0622912100559</v>
      </c>
      <c r="E11">
        <v>43654.582653494195</v>
      </c>
      <c r="F11">
        <v>43180.472210583779</v>
      </c>
      <c r="G11" s="6">
        <v>72.985982243889794</v>
      </c>
      <c r="H11">
        <v>74.336956823307901</v>
      </c>
      <c r="I11" s="3">
        <f t="shared" si="0"/>
        <v>-1.8173660009102192E-2</v>
      </c>
      <c r="L11">
        <f t="shared" si="1"/>
        <v>101.18711536966028</v>
      </c>
      <c r="M11">
        <f t="shared" si="2"/>
        <v>104.50840810263027</v>
      </c>
      <c r="N11">
        <f t="shared" si="3"/>
        <v>101.87308212425617</v>
      </c>
      <c r="O11">
        <f t="shared" si="4"/>
        <v>104.3392602121408</v>
      </c>
      <c r="P11">
        <f t="shared" si="5"/>
        <v>104.30485606725163</v>
      </c>
      <c r="Q11">
        <f t="shared" si="6"/>
        <v>105.46270876973863</v>
      </c>
      <c r="R11">
        <f t="shared" si="7"/>
        <v>104.47292838077315</v>
      </c>
      <c r="T11" s="10">
        <f t="shared" si="8"/>
        <v>-5.2811102724797276E-2</v>
      </c>
      <c r="U11" s="10">
        <f t="shared" si="9"/>
        <v>1.0979741967578782E-2</v>
      </c>
      <c r="W11">
        <f t="shared" si="10"/>
        <v>1.0016211336954619</v>
      </c>
      <c r="X11">
        <f t="shared" si="11"/>
        <v>1.010767265891225</v>
      </c>
      <c r="Y11">
        <f t="shared" si="12"/>
        <v>1.00913132909049</v>
      </c>
      <c r="AA11" s="3">
        <f t="shared" si="13"/>
        <v>2.5868717461200896E-2</v>
      </c>
      <c r="AB11" s="3">
        <f t="shared" si="14"/>
        <v>3.2984221623366672E-4</v>
      </c>
    </row>
    <row r="12" spans="1:37" x14ac:dyDescent="0.35">
      <c r="A12" t="s">
        <v>120</v>
      </c>
      <c r="B12">
        <v>1.070631466486825E-2</v>
      </c>
      <c r="C12">
        <v>1085.0547894559886</v>
      </c>
      <c r="D12">
        <v>1129.0732600599952</v>
      </c>
      <c r="E12">
        <v>44930.142220965121</v>
      </c>
      <c r="F12">
        <v>43881.637828496125</v>
      </c>
      <c r="G12" s="6">
        <v>74.472783570219093</v>
      </c>
      <c r="H12">
        <v>75.22630008415554</v>
      </c>
      <c r="I12" s="3">
        <f t="shared" si="0"/>
        <v>-1.0016663229395689E-2</v>
      </c>
      <c r="J12">
        <f>AVERAGE(H9:H12)</f>
        <v>74.073513675801877</v>
      </c>
      <c r="K12" s="8">
        <f>AVERAGE(G9:G12)</f>
        <v>72.935047097998705</v>
      </c>
      <c r="L12">
        <f t="shared" si="1"/>
        <v>101.37994277089624</v>
      </c>
      <c r="M12">
        <f t="shared" si="2"/>
        <v>106.41178625564874</v>
      </c>
      <c r="N12">
        <f t="shared" si="3"/>
        <v>102.23627068922727</v>
      </c>
      <c r="O12">
        <f t="shared" si="4"/>
        <v>107.38798805551149</v>
      </c>
      <c r="P12">
        <f t="shared" si="5"/>
        <v>105.99856100171799</v>
      </c>
      <c r="Q12">
        <f t="shared" si="6"/>
        <v>107.6110952195251</v>
      </c>
      <c r="R12">
        <f t="shared" si="7"/>
        <v>105.72280863908536</v>
      </c>
      <c r="T12" s="10">
        <f t="shared" si="8"/>
        <v>-3.8986372418090554E-2</v>
      </c>
      <c r="U12" s="10">
        <f t="shared" si="9"/>
        <v>2.3893921110394567E-2</v>
      </c>
      <c r="W12">
        <f t="shared" si="10"/>
        <v>0.99090958106638405</v>
      </c>
      <c r="X12">
        <f t="shared" si="11"/>
        <v>1.0020775802587742</v>
      </c>
      <c r="Y12">
        <f t="shared" si="12"/>
        <v>1.0112704523256013</v>
      </c>
      <c r="AA12" s="3">
        <f t="shared" si="13"/>
        <v>4.0841821970541092E-2</v>
      </c>
      <c r="AB12" s="3">
        <f t="shared" si="14"/>
        <v>1.3107980341082071E-2</v>
      </c>
    </row>
    <row r="13" spans="1:37" x14ac:dyDescent="0.35">
      <c r="A13" t="s">
        <v>121</v>
      </c>
      <c r="B13">
        <v>1.072339168687299E-2</v>
      </c>
      <c r="C13">
        <v>1108.7803536184394</v>
      </c>
      <c r="D13">
        <v>1134.9608692921001</v>
      </c>
      <c r="E13">
        <v>44783.567620412985</v>
      </c>
      <c r="F13">
        <v>44090.724511172441</v>
      </c>
      <c r="G13" s="6">
        <v>76.265759643015798</v>
      </c>
      <c r="H13">
        <v>75.660089066260042</v>
      </c>
      <c r="I13" s="3">
        <f t="shared" si="0"/>
        <v>8.0051528385769437E-3</v>
      </c>
      <c r="L13">
        <f t="shared" si="1"/>
        <v>101.54164804182564</v>
      </c>
      <c r="M13">
        <f t="shared" si="2"/>
        <v>108.73856245808841</v>
      </c>
      <c r="N13">
        <f t="shared" si="3"/>
        <v>102.76938685844192</v>
      </c>
      <c r="O13">
        <f t="shared" si="4"/>
        <v>107.037658617961</v>
      </c>
      <c r="P13">
        <f t="shared" si="5"/>
        <v>106.50362162809961</v>
      </c>
      <c r="Q13">
        <f t="shared" si="6"/>
        <v>110.20189563876997</v>
      </c>
      <c r="R13">
        <f t="shared" si="7"/>
        <v>106.33245432807277</v>
      </c>
      <c r="T13" s="10">
        <f t="shared" si="8"/>
        <v>-2.306732891151575E-2</v>
      </c>
      <c r="U13" s="10">
        <f t="shared" si="9"/>
        <v>1.57140332104313E-2</v>
      </c>
      <c r="W13">
        <f t="shared" si="10"/>
        <v>1.015890704842473</v>
      </c>
      <c r="X13">
        <f t="shared" si="11"/>
        <v>1.0295619043023239</v>
      </c>
      <c r="Y13">
        <f t="shared" si="12"/>
        <v>1.0134573526410704</v>
      </c>
      <c r="AA13" s="3">
        <f t="shared" si="13"/>
        <v>5.8083207286899974E-2</v>
      </c>
      <c r="AB13" s="3">
        <f t="shared" si="14"/>
        <v>5.0142613152273086E-3</v>
      </c>
    </row>
    <row r="14" spans="1:37" x14ac:dyDescent="0.35">
      <c r="A14" t="s">
        <v>122</v>
      </c>
      <c r="B14">
        <v>1.0736908512898369E-2</v>
      </c>
      <c r="C14">
        <v>1118.0218397555423</v>
      </c>
      <c r="D14">
        <v>1143.4751176150114</v>
      </c>
      <c r="E14">
        <v>45825.416420350135</v>
      </c>
      <c r="F14">
        <v>45052.70532749196</v>
      </c>
      <c r="G14" s="6">
        <v>77.247047656610306</v>
      </c>
      <c r="H14">
        <v>76.776822451823776</v>
      </c>
      <c r="I14" s="3">
        <f t="shared" si="0"/>
        <v>6.1245723614257262E-3</v>
      </c>
      <c r="L14">
        <f t="shared" si="1"/>
        <v>101.66964120210456</v>
      </c>
      <c r="M14">
        <f t="shared" si="2"/>
        <v>109.64487894741426</v>
      </c>
      <c r="N14">
        <f t="shared" si="3"/>
        <v>103.54034214278742</v>
      </c>
      <c r="O14">
        <f t="shared" si="4"/>
        <v>109.52779198840676</v>
      </c>
      <c r="P14">
        <f t="shared" si="5"/>
        <v>108.82734032428078</v>
      </c>
      <c r="Q14">
        <f t="shared" si="6"/>
        <v>111.61982945037687</v>
      </c>
      <c r="R14">
        <f t="shared" si="7"/>
        <v>107.90190796185182</v>
      </c>
      <c r="T14" s="10">
        <f t="shared" si="8"/>
        <v>-2.2259581749848656E-2</v>
      </c>
      <c r="U14" s="10">
        <f t="shared" si="9"/>
        <v>1.7151269546218595E-2</v>
      </c>
      <c r="W14">
        <f t="shared" si="10"/>
        <v>1.0010690159719451</v>
      </c>
      <c r="X14">
        <f t="shared" si="11"/>
        <v>1.0191005170832947</v>
      </c>
      <c r="Y14">
        <f t="shared" si="12"/>
        <v>1.0180122457329703</v>
      </c>
      <c r="AA14" s="3">
        <f t="shared" si="13"/>
        <v>5.8958051309202508E-2</v>
      </c>
      <c r="AB14" s="3">
        <f t="shared" si="14"/>
        <v>6.4363574634718201E-3</v>
      </c>
    </row>
    <row r="15" spans="1:37" x14ac:dyDescent="0.35">
      <c r="A15" t="s">
        <v>123</v>
      </c>
      <c r="B15">
        <v>1.074665387853257E-2</v>
      </c>
      <c r="C15">
        <v>1136.4503051464437</v>
      </c>
      <c r="D15">
        <v>1148.9807525639001</v>
      </c>
      <c r="E15">
        <v>46656.915157109805</v>
      </c>
      <c r="F15">
        <v>45582.294906714073</v>
      </c>
      <c r="G15" s="6">
        <v>79.635237318902099</v>
      </c>
      <c r="H15">
        <v>77.586241559016614</v>
      </c>
      <c r="I15" s="3">
        <f t="shared" si="0"/>
        <v>2.6409266884347016E-2</v>
      </c>
      <c r="L15">
        <f t="shared" si="1"/>
        <v>101.76192175252763</v>
      </c>
      <c r="M15">
        <f t="shared" si="2"/>
        <v>111.45216641275913</v>
      </c>
      <c r="N15">
        <f t="shared" si="3"/>
        <v>104.03887098485809</v>
      </c>
      <c r="O15">
        <f t="shared" si="4"/>
        <v>111.51516554204876</v>
      </c>
      <c r="P15">
        <f t="shared" si="5"/>
        <v>110.10659369988281</v>
      </c>
      <c r="Q15">
        <f t="shared" si="6"/>
        <v>115.07069690598703</v>
      </c>
      <c r="R15">
        <f t="shared" si="7"/>
        <v>109.0394630626987</v>
      </c>
      <c r="T15" s="10">
        <f t="shared" si="8"/>
        <v>-1.0905706983772578E-2</v>
      </c>
      <c r="U15" s="10">
        <f t="shared" si="9"/>
        <v>2.3575387167209971E-2</v>
      </c>
      <c r="W15">
        <f t="shared" si="10"/>
        <v>0.99943506222688716</v>
      </c>
      <c r="X15">
        <f t="shared" si="11"/>
        <v>1.031883837024818</v>
      </c>
      <c r="Y15">
        <f t="shared" si="12"/>
        <v>1.0324671166985377</v>
      </c>
      <c r="AA15" s="3">
        <f t="shared" si="13"/>
        <v>7.1255054555330322E-2</v>
      </c>
      <c r="AB15" s="3">
        <f t="shared" si="14"/>
        <v>1.2792801909804696E-2</v>
      </c>
    </row>
    <row r="16" spans="1:37" x14ac:dyDescent="0.35">
      <c r="A16" t="s">
        <v>124</v>
      </c>
      <c r="B16">
        <v>1.075245097638554E-2</v>
      </c>
      <c r="C16">
        <v>1169.0144274259055</v>
      </c>
      <c r="D16">
        <v>1157.6638072009605</v>
      </c>
      <c r="E16">
        <v>47714.167754241331</v>
      </c>
      <c r="F16">
        <v>46065.116067033094</v>
      </c>
      <c r="G16" s="6">
        <v>81.518356554778705</v>
      </c>
      <c r="H16">
        <v>78.225785505036029</v>
      </c>
      <c r="I16" s="3">
        <f t="shared" si="0"/>
        <v>4.2090610257032278E-2</v>
      </c>
      <c r="J16">
        <f>AVERAGE(H13:H16)</f>
        <v>77.062234645534119</v>
      </c>
      <c r="K16" s="8">
        <f>AVERAGE(G13:G16)</f>
        <v>78.666600293326724</v>
      </c>
      <c r="L16">
        <f t="shared" si="1"/>
        <v>101.81681547338006</v>
      </c>
      <c r="M16">
        <f t="shared" si="2"/>
        <v>114.64574378164225</v>
      </c>
      <c r="N16">
        <f t="shared" si="3"/>
        <v>104.82511148464344</v>
      </c>
      <c r="O16">
        <f t="shared" si="4"/>
        <v>114.04211568420615</v>
      </c>
      <c r="P16">
        <f t="shared" si="5"/>
        <v>111.27287533264725</v>
      </c>
      <c r="Q16">
        <f t="shared" si="6"/>
        <v>117.79175168179741</v>
      </c>
      <c r="R16">
        <f t="shared" si="7"/>
        <v>109.93827613931759</v>
      </c>
      <c r="T16" s="10">
        <f t="shared" si="8"/>
        <v>9.8047638306919538E-3</v>
      </c>
      <c r="U16" s="10">
        <f t="shared" si="9"/>
        <v>3.5798274876992942E-2</v>
      </c>
      <c r="W16">
        <f t="shared" si="10"/>
        <v>1.0052930278767154</v>
      </c>
      <c r="X16">
        <f t="shared" si="11"/>
        <v>1.0328793970113144</v>
      </c>
      <c r="Y16">
        <f t="shared" si="12"/>
        <v>1.0274411225081947</v>
      </c>
      <c r="AA16" s="3">
        <f t="shared" si="13"/>
        <v>9.3685875053302503E-2</v>
      </c>
      <c r="AB16" s="3">
        <f t="shared" si="14"/>
        <v>2.4886930829102205E-2</v>
      </c>
    </row>
    <row r="17" spans="1:37" x14ac:dyDescent="0.35">
      <c r="A17" t="s">
        <v>125</v>
      </c>
      <c r="B17">
        <v>1.075424155351999E-2</v>
      </c>
      <c r="C17">
        <v>1201.9350848878353</v>
      </c>
      <c r="D17">
        <v>1169.4319066917851</v>
      </c>
      <c r="E17">
        <v>46871.180033317105</v>
      </c>
      <c r="F17">
        <v>45552.14394801444</v>
      </c>
      <c r="G17" s="6">
        <v>81.9351116355013</v>
      </c>
      <c r="H17">
        <v>78.095395036849354</v>
      </c>
      <c r="I17" s="3">
        <f t="shared" si="0"/>
        <v>4.9167003980710701E-2</v>
      </c>
      <c r="L17">
        <f t="shared" si="1"/>
        <v>101.83377075753708</v>
      </c>
      <c r="M17">
        <f t="shared" si="2"/>
        <v>117.87428670802358</v>
      </c>
      <c r="N17">
        <f t="shared" si="3"/>
        <v>105.89069920831142</v>
      </c>
      <c r="O17">
        <f t="shared" si="4"/>
        <v>112.02728219313136</v>
      </c>
      <c r="P17">
        <f t="shared" si="5"/>
        <v>110.03376236556765</v>
      </c>
      <c r="Q17">
        <f t="shared" si="6"/>
        <v>118.39395115017868</v>
      </c>
      <c r="R17">
        <f t="shared" si="7"/>
        <v>109.75502578005441</v>
      </c>
      <c r="T17" s="10">
        <f t="shared" si="8"/>
        <v>2.7793989551729181E-2</v>
      </c>
      <c r="U17" s="10">
        <f t="shared" si="9"/>
        <v>2.8956619183676535E-2</v>
      </c>
      <c r="W17">
        <f t="shared" si="10"/>
        <v>1.0521926837858315</v>
      </c>
      <c r="X17">
        <f t="shared" si="11"/>
        <v>1.0568314149232987</v>
      </c>
      <c r="Y17">
        <f t="shared" si="12"/>
        <v>1.0044086327618027</v>
      </c>
      <c r="AA17" s="3">
        <f t="shared" si="13"/>
        <v>0.1131694057108612</v>
      </c>
      <c r="AB17" s="3">
        <f t="shared" si="14"/>
        <v>1.8117346755267549E-2</v>
      </c>
    </row>
    <row r="18" spans="1:37" x14ac:dyDescent="0.35">
      <c r="A18" t="s">
        <v>126</v>
      </c>
      <c r="B18">
        <v>1.0752068919718241E-2</v>
      </c>
      <c r="C18">
        <v>1226.0766710800044</v>
      </c>
      <c r="D18">
        <v>1186.6944690263122</v>
      </c>
      <c r="E18">
        <v>48049.825263058119</v>
      </c>
      <c r="F18">
        <v>46599.554796088007</v>
      </c>
      <c r="G18" s="6">
        <v>83.233530010998393</v>
      </c>
      <c r="H18">
        <v>79.372560899006487</v>
      </c>
      <c r="I18" s="3">
        <f t="shared" si="0"/>
        <v>4.8643625306541351E-2</v>
      </c>
      <c r="L18">
        <f t="shared" si="1"/>
        <v>101.81319771280806</v>
      </c>
      <c r="M18">
        <f t="shared" si="2"/>
        <v>120.24186236845765</v>
      </c>
      <c r="N18">
        <f t="shared" si="3"/>
        <v>107.45380415291757</v>
      </c>
      <c r="O18">
        <f t="shared" si="4"/>
        <v>114.84437409617129</v>
      </c>
      <c r="P18">
        <f t="shared" si="5"/>
        <v>112.56384210204664</v>
      </c>
      <c r="Q18">
        <f t="shared" si="6"/>
        <v>120.27012948999666</v>
      </c>
      <c r="R18">
        <f t="shared" si="7"/>
        <v>111.54995071846237</v>
      </c>
      <c r="T18" s="10">
        <f t="shared" si="8"/>
        <v>3.3186471397313788E-2</v>
      </c>
      <c r="U18" s="10">
        <f t="shared" si="9"/>
        <v>3.1121981171628343E-2</v>
      </c>
      <c r="W18">
        <f t="shared" si="10"/>
        <v>1.0469982819338322</v>
      </c>
      <c r="X18">
        <f t="shared" si="11"/>
        <v>1.0472444160763315</v>
      </c>
      <c r="Y18">
        <f t="shared" si="12"/>
        <v>1.0002350855266395</v>
      </c>
      <c r="AA18" s="3">
        <f t="shared" si="13"/>
        <v>0.11900982302442631</v>
      </c>
      <c r="AB18" s="3">
        <f t="shared" si="14"/>
        <v>2.025989830781727E-2</v>
      </c>
    </row>
    <row r="19" spans="1:37" x14ac:dyDescent="0.35">
      <c r="A19" t="s">
        <v>127</v>
      </c>
      <c r="B19">
        <v>1.074607768915949E-2</v>
      </c>
      <c r="C19">
        <v>1273.8073135670063</v>
      </c>
      <c r="D19">
        <v>1207.0480863459236</v>
      </c>
      <c r="E19">
        <v>49168.807512187246</v>
      </c>
      <c r="F19">
        <v>47466.439851137773</v>
      </c>
      <c r="G19" s="6">
        <v>85.845351529779606</v>
      </c>
      <c r="H19">
        <v>80.651558630881411</v>
      </c>
      <c r="I19" s="3">
        <f t="shared" si="0"/>
        <v>6.4397923450787431E-2</v>
      </c>
      <c r="L19">
        <f t="shared" si="1"/>
        <v>101.75646571583373</v>
      </c>
      <c r="M19">
        <f t="shared" si="2"/>
        <v>124.92282684649855</v>
      </c>
      <c r="N19">
        <f t="shared" si="3"/>
        <v>109.29680053180813</v>
      </c>
      <c r="O19">
        <f t="shared" si="4"/>
        <v>117.51886490487693</v>
      </c>
      <c r="P19">
        <f t="shared" si="5"/>
        <v>114.6578516453618</v>
      </c>
      <c r="Q19">
        <f t="shared" si="6"/>
        <v>124.04413874116106</v>
      </c>
      <c r="R19">
        <f t="shared" si="7"/>
        <v>113.34745016088566</v>
      </c>
      <c r="T19" s="10">
        <f t="shared" si="8"/>
        <v>5.5307843967659753E-2</v>
      </c>
      <c r="U19" s="10">
        <f t="shared" si="9"/>
        <v>3.5864658617506651E-2</v>
      </c>
      <c r="W19">
        <f t="shared" si="10"/>
        <v>1.063002326882706</v>
      </c>
      <c r="X19">
        <f t="shared" si="11"/>
        <v>1.0555253306910841</v>
      </c>
      <c r="Y19">
        <f t="shared" si="12"/>
        <v>0.99296615256379694</v>
      </c>
      <c r="AA19" s="3">
        <f t="shared" si="13"/>
        <v>0.14296874417785777</v>
      </c>
      <c r="AB19" s="3">
        <f t="shared" si="14"/>
        <v>2.4952615267590073E-2</v>
      </c>
    </row>
    <row r="20" spans="1:37" x14ac:dyDescent="0.35">
      <c r="A20" t="s">
        <v>128</v>
      </c>
      <c r="B20">
        <v>1.073646999668372E-2</v>
      </c>
      <c r="C20">
        <v>1319.441591839271</v>
      </c>
      <c r="D20">
        <v>1229.990383305751</v>
      </c>
      <c r="E20">
        <v>50116.734198724087</v>
      </c>
      <c r="F20">
        <v>48020.954086496218</v>
      </c>
      <c r="G20" s="6">
        <v>87.271990059821903</v>
      </c>
      <c r="H20">
        <v>81.740858173859849</v>
      </c>
      <c r="I20" s="3">
        <f t="shared" si="0"/>
        <v>6.7666672573923031E-2</v>
      </c>
      <c r="J20">
        <f>AVERAGE(H17:H20)</f>
        <v>79.965093185149286</v>
      </c>
      <c r="K20" s="8">
        <f>AVERAGE(G17:G20)</f>
        <v>84.571495809025294</v>
      </c>
      <c r="L20">
        <f t="shared" si="1"/>
        <v>101.66548881632693</v>
      </c>
      <c r="M20">
        <f t="shared" si="2"/>
        <v>129.39819999136407</v>
      </c>
      <c r="N20">
        <f t="shared" si="3"/>
        <v>111.37419884172199</v>
      </c>
      <c r="O20">
        <f t="shared" si="4"/>
        <v>119.78451408067276</v>
      </c>
      <c r="P20">
        <f t="shared" si="5"/>
        <v>115.99731192787644</v>
      </c>
      <c r="Q20">
        <f t="shared" si="6"/>
        <v>126.10559162824795</v>
      </c>
      <c r="R20">
        <f t="shared" si="7"/>
        <v>114.87834835744881</v>
      </c>
      <c r="T20" s="10">
        <f t="shared" si="8"/>
        <v>7.2725128381173842E-2</v>
      </c>
      <c r="U20" s="10">
        <f t="shared" si="9"/>
        <v>4.3643033590147207E-2</v>
      </c>
      <c r="W20">
        <f t="shared" si="10"/>
        <v>1.080258170135554</v>
      </c>
      <c r="X20">
        <f t="shared" si="11"/>
        <v>1.0527704068934824</v>
      </c>
      <c r="Y20">
        <f t="shared" si="12"/>
        <v>0.97455445003612218</v>
      </c>
      <c r="AA20" s="3">
        <f t="shared" si="13"/>
        <v>0.1618328242724929</v>
      </c>
      <c r="AB20" s="3">
        <f t="shared" si="14"/>
        <v>3.2649050998277307E-2</v>
      </c>
    </row>
    <row r="21" spans="1:37" x14ac:dyDescent="0.35">
      <c r="A21" t="s">
        <v>129</v>
      </c>
      <c r="B21">
        <v>1.0723511216490711E-2</v>
      </c>
      <c r="C21">
        <v>1332.0242148994248</v>
      </c>
      <c r="D21">
        <v>1252.7830003319839</v>
      </c>
      <c r="E21">
        <v>49813.628716860003</v>
      </c>
      <c r="F21">
        <v>48128.574437432209</v>
      </c>
      <c r="G21" s="6">
        <v>88.019270488520206</v>
      </c>
      <c r="H21">
        <v>82.50672855472267</v>
      </c>
      <c r="I21" s="3">
        <f t="shared" si="0"/>
        <v>6.6813240936359958E-2</v>
      </c>
      <c r="L21">
        <f t="shared" si="1"/>
        <v>101.54277988842115</v>
      </c>
      <c r="M21">
        <f t="shared" si="2"/>
        <v>130.6321832045839</v>
      </c>
      <c r="N21">
        <f t="shared" si="3"/>
        <v>113.43804380771296</v>
      </c>
      <c r="O21">
        <f t="shared" si="4"/>
        <v>119.06005859807264</v>
      </c>
      <c r="P21">
        <f t="shared" si="5"/>
        <v>116.25727493058614</v>
      </c>
      <c r="Q21">
        <f t="shared" si="6"/>
        <v>127.18539100613097</v>
      </c>
      <c r="R21">
        <f t="shared" si="7"/>
        <v>115.95470021348484</v>
      </c>
      <c r="T21" s="10">
        <f t="shared" si="8"/>
        <v>6.3252147056946262E-2</v>
      </c>
      <c r="U21" s="10">
        <f t="shared" si="9"/>
        <v>3.5011514451116499E-2</v>
      </c>
      <c r="W21">
        <f t="shared" si="10"/>
        <v>1.0971956905008493</v>
      </c>
      <c r="X21">
        <f t="shared" si="11"/>
        <v>1.0682456610867976</v>
      </c>
      <c r="Y21">
        <f t="shared" si="12"/>
        <v>0.97361452504353474</v>
      </c>
      <c r="AA21" s="3">
        <f t="shared" si="13"/>
        <v>0.15157295400841408</v>
      </c>
      <c r="AB21" s="3">
        <f t="shared" si="14"/>
        <v>2.4108458323661708E-2</v>
      </c>
    </row>
    <row r="22" spans="1:37" x14ac:dyDescent="0.35">
      <c r="A22" t="s">
        <v>130</v>
      </c>
      <c r="B22">
        <v>1.070746404871129E-2</v>
      </c>
      <c r="C22">
        <v>1332.9635805805885</v>
      </c>
      <c r="D22">
        <v>1273.0412087857194</v>
      </c>
      <c r="E22">
        <v>50066.639908957142</v>
      </c>
      <c r="F22">
        <v>48759.036667457134</v>
      </c>
      <c r="G22" s="6">
        <v>89.110679950171701</v>
      </c>
      <c r="H22">
        <v>83.685864911471896</v>
      </c>
      <c r="I22" s="3">
        <f t="shared" si="0"/>
        <v>6.4823552274192439E-2</v>
      </c>
      <c r="L22">
        <f t="shared" si="1"/>
        <v>101.39082648502912</v>
      </c>
      <c r="M22">
        <f t="shared" si="2"/>
        <v>130.72430719781562</v>
      </c>
      <c r="N22">
        <f t="shared" si="3"/>
        <v>115.27240102475027</v>
      </c>
      <c r="O22">
        <f t="shared" si="4"/>
        <v>119.66478321125584</v>
      </c>
      <c r="P22">
        <f t="shared" si="5"/>
        <v>117.78019186020856</v>
      </c>
      <c r="Q22">
        <f t="shared" si="6"/>
        <v>128.76244723890264</v>
      </c>
      <c r="R22">
        <f t="shared" si="7"/>
        <v>117.61185478927187</v>
      </c>
      <c r="T22" s="10">
        <f t="shared" si="8"/>
        <v>4.7070253014060537E-2</v>
      </c>
      <c r="U22" s="10">
        <f t="shared" si="9"/>
        <v>2.6817659471372046E-2</v>
      </c>
      <c r="W22">
        <f t="shared" si="10"/>
        <v>1.0924208751294466</v>
      </c>
      <c r="X22">
        <f t="shared" si="11"/>
        <v>1.0760262441756636</v>
      </c>
      <c r="Y22">
        <f t="shared" si="12"/>
        <v>0.98499238587706384</v>
      </c>
      <c r="AA22" s="3">
        <f t="shared" si="13"/>
        <v>0.13404688403903076</v>
      </c>
      <c r="AB22" s="3">
        <f t="shared" si="14"/>
        <v>1.6000919350548148E-2</v>
      </c>
    </row>
    <row r="23" spans="1:37" x14ac:dyDescent="0.35">
      <c r="A23" t="s">
        <v>131</v>
      </c>
      <c r="B23">
        <v>1.06886424791891E-2</v>
      </c>
      <c r="C23">
        <v>1289.2534585531578</v>
      </c>
      <c r="D23">
        <v>1290.5402599951885</v>
      </c>
      <c r="E23">
        <v>50808.527810819498</v>
      </c>
      <c r="F23">
        <v>49711.228144762783</v>
      </c>
      <c r="G23" s="6">
        <v>85.871551047697196</v>
      </c>
      <c r="H23">
        <v>85.029774671555018</v>
      </c>
      <c r="I23" s="3">
        <f t="shared" si="0"/>
        <v>9.8997836862876852E-3</v>
      </c>
      <c r="L23">
        <f t="shared" si="1"/>
        <v>101.21260179233637</v>
      </c>
      <c r="M23">
        <f t="shared" si="2"/>
        <v>126.43763687702632</v>
      </c>
      <c r="N23">
        <f t="shared" si="3"/>
        <v>116.85691976196743</v>
      </c>
      <c r="O23">
        <f t="shared" si="4"/>
        <v>121.43797700067027</v>
      </c>
      <c r="P23">
        <f t="shared" si="5"/>
        <v>120.08026385813557</v>
      </c>
      <c r="Q23">
        <f t="shared" si="6"/>
        <v>124.08199631384971</v>
      </c>
      <c r="R23">
        <f t="shared" si="7"/>
        <v>119.50058139465483</v>
      </c>
      <c r="S23" s="5"/>
      <c r="T23" s="10">
        <f t="shared" si="8"/>
        <v>-9.9710290482191155E-4</v>
      </c>
      <c r="U23" s="10">
        <f t="shared" si="9"/>
        <v>2.207347730096898E-2</v>
      </c>
      <c r="W23">
        <f t="shared" si="10"/>
        <v>1.0411704806012081</v>
      </c>
      <c r="X23">
        <f t="shared" si="11"/>
        <v>1.021772590243041</v>
      </c>
      <c r="Y23">
        <f t="shared" si="12"/>
        <v>0.9813691506630442</v>
      </c>
      <c r="AA23" s="3">
        <f t="shared" si="13"/>
        <v>8.1986733302352954E-2</v>
      </c>
      <c r="AB23" s="3">
        <f t="shared" si="14"/>
        <v>1.1306713517374778E-2</v>
      </c>
      <c r="AD23" s="4">
        <f t="shared" ref="AD23:AD54" si="15">(AVERAGE(L20:L23)/AVERAGE(L16:L19)-1)*100</f>
        <v>-0.34589455672277003</v>
      </c>
      <c r="AE23" s="4">
        <f t="shared" ref="AE23:AE54" si="16">(AVERAGE(M20:M23)/AVERAGE(M16:M19)-1)*100</f>
        <v>8.2706450377138871</v>
      </c>
      <c r="AF23" s="4">
        <f t="shared" ref="AF23:AF54" si="17">(AVERAGE(N20:N23)/AVERAGE(N16:N19)-1)*100</f>
        <v>6.8953131750549179</v>
      </c>
      <c r="AG23" s="4">
        <f t="shared" ref="AG23:AG54" si="18">(AVERAGE(O20:O23)/AVERAGE(O16:O19)-1)*100</f>
        <v>4.6930986761296589</v>
      </c>
      <c r="AH23" s="4">
        <f t="shared" ref="AH23:AH54" si="19">(AVERAGE(P20:P23)/AVERAGE(P16:P19)-1)*100</f>
        <v>4.8127865327054264</v>
      </c>
      <c r="AI23" s="4">
        <f t="shared" ref="AI23:AI54" si="20">(AVERAGE(Q20:Q23)/AVERAGE(Q16:Q19)-1)*100</f>
        <v>5.3351626780075545</v>
      </c>
      <c r="AJ23" s="4">
        <f t="shared" ref="AJ23:AJ54" si="21">(AVERAGE(R20:R23)/AVERAGE(R16:R19)-1)*100</f>
        <v>5.2530972440766099</v>
      </c>
      <c r="AK23" s="5">
        <f t="shared" ref="AK23:AK54" si="22">(AI23-AJ23)/AJ23</f>
        <v>1.5622294832535513E-2</v>
      </c>
    </row>
    <row r="24" spans="1:37" x14ac:dyDescent="0.35">
      <c r="A24" t="s">
        <v>132</v>
      </c>
      <c r="B24">
        <v>1.0667485848571179E-2</v>
      </c>
      <c r="C24">
        <v>1303.8146629474791</v>
      </c>
      <c r="D24">
        <v>1301.7644651351743</v>
      </c>
      <c r="E24">
        <v>51371.966584171663</v>
      </c>
      <c r="F24">
        <v>49930.507323318991</v>
      </c>
      <c r="G24" s="6">
        <v>87.187883216612306</v>
      </c>
      <c r="H24">
        <v>85.630966037950515</v>
      </c>
      <c r="I24" s="3">
        <f t="shared" si="0"/>
        <v>1.8181707514216133E-2</v>
      </c>
      <c r="J24">
        <f>AVERAGE(H21:H24)</f>
        <v>84.213333543925017</v>
      </c>
      <c r="K24" s="8">
        <f>AVERAGE(G21:G24)</f>
        <v>87.547346175750349</v>
      </c>
      <c r="L24">
        <f t="shared" si="1"/>
        <v>101.01226600281321</v>
      </c>
      <c r="M24">
        <f t="shared" si="2"/>
        <v>127.8656604060595</v>
      </c>
      <c r="N24">
        <f t="shared" si="3"/>
        <v>117.87325848466645</v>
      </c>
      <c r="O24">
        <f t="shared" si="4"/>
        <v>122.78465772037923</v>
      </c>
      <c r="P24">
        <f t="shared" si="5"/>
        <v>120.60994503082649</v>
      </c>
      <c r="Q24">
        <f t="shared" si="6"/>
        <v>125.9840595855426</v>
      </c>
      <c r="R24">
        <f t="shared" si="7"/>
        <v>120.34549387491502</v>
      </c>
      <c r="S24" s="5"/>
      <c r="T24" s="10">
        <f t="shared" si="8"/>
        <v>1.5749376075431254E-3</v>
      </c>
      <c r="U24" s="10">
        <f t="shared" si="9"/>
        <v>2.8869309328636961E-2</v>
      </c>
      <c r="W24">
        <f t="shared" si="10"/>
        <v>1.041381413443782</v>
      </c>
      <c r="X24">
        <f t="shared" si="11"/>
        <v>1.0260570166058487</v>
      </c>
      <c r="Y24">
        <f t="shared" si="12"/>
        <v>0.98528454931103815</v>
      </c>
      <c r="AA24" s="3">
        <f t="shared" si="13"/>
        <v>8.4772424635167987E-2</v>
      </c>
      <c r="AB24" s="3">
        <f t="shared" si="14"/>
        <v>1.8030956642894669E-2</v>
      </c>
      <c r="AD24" s="4">
        <f t="shared" si="15"/>
        <v>-0.46931827166137863</v>
      </c>
      <c r="AE24" s="4">
        <f t="shared" si="16"/>
        <v>4.7158526827350888</v>
      </c>
      <c r="AF24" s="4">
        <f t="shared" si="17"/>
        <v>6.7797394698872582</v>
      </c>
      <c r="AG24" s="4">
        <f t="shared" si="18"/>
        <v>4.0442591326373067</v>
      </c>
      <c r="AH24" s="4">
        <f t="shared" si="19"/>
        <v>4.7379539967792761</v>
      </c>
      <c r="AI24" s="4">
        <f t="shared" si="20"/>
        <v>3.518739190146225</v>
      </c>
      <c r="AJ24" s="4">
        <f t="shared" si="21"/>
        <v>5.3126185308625562</v>
      </c>
      <c r="AK24" s="5">
        <f t="shared" si="22"/>
        <v>-0.33766387145908577</v>
      </c>
    </row>
    <row r="25" spans="1:37" x14ac:dyDescent="0.35">
      <c r="A25" t="s">
        <v>133</v>
      </c>
      <c r="B25">
        <v>1.064438429198333E-2</v>
      </c>
      <c r="C25">
        <v>1331.4681714269213</v>
      </c>
      <c r="D25">
        <v>1315.3807994711619</v>
      </c>
      <c r="E25">
        <v>50605.677317155576</v>
      </c>
      <c r="F25">
        <v>49574.47437918753</v>
      </c>
      <c r="G25" s="6">
        <v>88.642134148936094</v>
      </c>
      <c r="H25">
        <v>85.509784244023791</v>
      </c>
      <c r="I25" s="3">
        <f t="shared" si="0"/>
        <v>3.6631479457056637E-2</v>
      </c>
      <c r="L25">
        <f t="shared" si="1"/>
        <v>100.79351337335052</v>
      </c>
      <c r="M25">
        <f t="shared" si="2"/>
        <v>130.57765178394055</v>
      </c>
      <c r="N25">
        <f t="shared" si="3"/>
        <v>119.1062017242354</v>
      </c>
      <c r="O25">
        <f t="shared" si="4"/>
        <v>120.95314198092998</v>
      </c>
      <c r="P25">
        <f t="shared" si="5"/>
        <v>119.7499274559439</v>
      </c>
      <c r="Q25">
        <f t="shared" si="6"/>
        <v>128.08541162381874</v>
      </c>
      <c r="R25">
        <f t="shared" si="7"/>
        <v>120.17518535787346</v>
      </c>
      <c r="S25" s="5"/>
      <c r="T25" s="10">
        <f t="shared" si="8"/>
        <v>1.2230201293973009E-2</v>
      </c>
      <c r="U25" s="10">
        <f t="shared" si="9"/>
        <v>2.0801086665700907E-2</v>
      </c>
      <c r="W25">
        <f t="shared" si="10"/>
        <v>1.0795722181779124</v>
      </c>
      <c r="X25">
        <f t="shared" si="11"/>
        <v>1.058967212641845</v>
      </c>
      <c r="Y25">
        <f t="shared" si="12"/>
        <v>0.98091373120841863</v>
      </c>
      <c r="AA25" s="3">
        <f t="shared" si="13"/>
        <v>9.631278551107525E-2</v>
      </c>
      <c r="AB25" s="3">
        <f t="shared" si="14"/>
        <v>1.0047726546045244E-2</v>
      </c>
      <c r="AD25" s="4">
        <f t="shared" si="15"/>
        <v>-0.58231390956674511</v>
      </c>
      <c r="AE25" s="4">
        <f t="shared" si="16"/>
        <v>2.0606265623807518</v>
      </c>
      <c r="AF25" s="4">
        <f t="shared" si="17"/>
        <v>6.2382815555614535</v>
      </c>
      <c r="AG25" s="4">
        <f t="shared" si="18"/>
        <v>2.8931498789977139</v>
      </c>
      <c r="AH25" s="4">
        <f t="shared" si="19"/>
        <v>4.0794374792377575</v>
      </c>
      <c r="AI25" s="4">
        <f t="shared" si="20"/>
        <v>1.870692457602785</v>
      </c>
      <c r="AJ25" s="4">
        <f t="shared" si="21"/>
        <v>4.8060571754319437</v>
      </c>
      <c r="AK25" s="5">
        <f t="shared" si="22"/>
        <v>-0.61076358659119434</v>
      </c>
    </row>
    <row r="26" spans="1:37" x14ac:dyDescent="0.35">
      <c r="A26" t="s">
        <v>134</v>
      </c>
      <c r="B26">
        <v>1.061971909297028E-2</v>
      </c>
      <c r="C26">
        <v>1344.7625048780644</v>
      </c>
      <c r="D26">
        <v>1329.0356057207543</v>
      </c>
      <c r="E26">
        <v>50688.753159243352</v>
      </c>
      <c r="F26">
        <v>49635.63794187743</v>
      </c>
      <c r="G26" s="6">
        <v>88.668858191332504</v>
      </c>
      <c r="H26">
        <v>85.80954166662174</v>
      </c>
      <c r="I26" s="3">
        <f t="shared" si="0"/>
        <v>3.3321661777654998E-2</v>
      </c>
      <c r="L26">
        <f t="shared" si="1"/>
        <v>100.55995434368918</v>
      </c>
      <c r="M26">
        <f t="shared" si="2"/>
        <v>131.88143273893144</v>
      </c>
      <c r="N26">
        <f t="shared" si="3"/>
        <v>120.34262855084195</v>
      </c>
      <c r="O26">
        <f t="shared" si="4"/>
        <v>121.15170239264532</v>
      </c>
      <c r="P26">
        <f t="shared" si="5"/>
        <v>119.89767147717225</v>
      </c>
      <c r="Q26">
        <f t="shared" si="6"/>
        <v>128.12402711975034</v>
      </c>
      <c r="R26">
        <f t="shared" si="7"/>
        <v>120.59646350915851</v>
      </c>
      <c r="S26" s="5"/>
      <c r="T26" s="10">
        <f t="shared" si="8"/>
        <v>1.1833316646758352E-2</v>
      </c>
      <c r="U26" s="10">
        <f t="shared" si="9"/>
        <v>2.1216917139235791E-2</v>
      </c>
      <c r="W26">
        <f t="shared" si="10"/>
        <v>1.0885644207582961</v>
      </c>
      <c r="X26">
        <f t="shared" si="11"/>
        <v>1.0575503652809446</v>
      </c>
      <c r="Y26">
        <f t="shared" si="12"/>
        <v>0.97150921444249738</v>
      </c>
      <c r="AA26" s="3">
        <f t="shared" si="13"/>
        <v>9.5882932980931201E-2</v>
      </c>
      <c r="AB26" s="3">
        <f t="shared" si="14"/>
        <v>1.0459176563006212E-2</v>
      </c>
      <c r="AD26" s="4">
        <f t="shared" si="15"/>
        <v>-0.68344712380266071</v>
      </c>
      <c r="AE26" s="4">
        <f t="shared" si="16"/>
        <v>0.21037654918552029</v>
      </c>
      <c r="AF26" s="4">
        <f t="shared" si="17"/>
        <v>5.5181549295014731</v>
      </c>
      <c r="AG26" s="4">
        <f t="shared" si="18"/>
        <v>2.1635814537526388</v>
      </c>
      <c r="AH26" s="4">
        <f t="shared" si="19"/>
        <v>3.3667797670449584</v>
      </c>
      <c r="AI26" s="4">
        <f t="shared" si="20"/>
        <v>3.515646775500425E-2</v>
      </c>
      <c r="AJ26" s="4">
        <f t="shared" si="21"/>
        <v>4.0765877719651122</v>
      </c>
      <c r="AK26" s="5">
        <f t="shared" si="22"/>
        <v>-0.99137600617929122</v>
      </c>
    </row>
    <row r="27" spans="1:37" x14ac:dyDescent="0.35">
      <c r="A27" t="s">
        <v>135</v>
      </c>
      <c r="B27">
        <v>1.0593968040079621E-2</v>
      </c>
      <c r="C27">
        <v>1337.3072048367537</v>
      </c>
      <c r="D27">
        <v>1339.0272707817819</v>
      </c>
      <c r="E27">
        <v>51760.498529423836</v>
      </c>
      <c r="F27">
        <v>50723.795718161433</v>
      </c>
      <c r="G27" s="6">
        <v>87.421832505522303</v>
      </c>
      <c r="H27">
        <v>86.98269090212446</v>
      </c>
      <c r="I27" s="3">
        <f t="shared" si="0"/>
        <v>5.0486090835241961E-3</v>
      </c>
      <c r="L27">
        <f t="shared" si="1"/>
        <v>100.31611317611058</v>
      </c>
      <c r="M27">
        <f t="shared" si="2"/>
        <v>131.15028828228569</v>
      </c>
      <c r="N27">
        <f t="shared" si="3"/>
        <v>121.24736220272298</v>
      </c>
      <c r="O27">
        <f t="shared" si="4"/>
        <v>123.71329185847586</v>
      </c>
      <c r="P27">
        <f t="shared" si="5"/>
        <v>122.52617770749418</v>
      </c>
      <c r="Q27">
        <f t="shared" si="6"/>
        <v>126.32210978319227</v>
      </c>
      <c r="R27">
        <f t="shared" si="7"/>
        <v>122.24520380332949</v>
      </c>
      <c r="S27" s="5"/>
      <c r="T27" s="10">
        <f t="shared" si="8"/>
        <v>-1.2845637893722506E-3</v>
      </c>
      <c r="U27" s="10">
        <f t="shared" si="9"/>
        <v>2.043819466947383E-2</v>
      </c>
      <c r="W27">
        <f t="shared" si="10"/>
        <v>1.0601147727304638</v>
      </c>
      <c r="X27">
        <f t="shared" si="11"/>
        <v>1.0210876122163237</v>
      </c>
      <c r="Y27">
        <f t="shared" si="12"/>
        <v>0.96318591013157884</v>
      </c>
      <c r="AA27" s="3">
        <f t="shared" si="13"/>
        <v>8.1675394001605062E-2</v>
      </c>
      <c r="AB27" s="3">
        <f t="shared" si="14"/>
        <v>9.6886573399495024E-3</v>
      </c>
      <c r="AD27" s="4">
        <f t="shared" si="15"/>
        <v>-0.77125674528993882</v>
      </c>
      <c r="AE27" s="4">
        <f t="shared" si="16"/>
        <v>0.82806834413553521</v>
      </c>
      <c r="AF27" s="4">
        <f t="shared" si="17"/>
        <v>4.733184559459791</v>
      </c>
      <c r="AG27" s="4">
        <f t="shared" si="18"/>
        <v>1.8034189313289595</v>
      </c>
      <c r="AH27" s="4">
        <f t="shared" si="19"/>
        <v>2.6948040260933448</v>
      </c>
      <c r="AI27" s="4">
        <f t="shared" si="20"/>
        <v>0.4702658225493872</v>
      </c>
      <c r="AJ27" s="4">
        <f t="shared" si="21"/>
        <v>3.2945850088696771</v>
      </c>
      <c r="AK27" s="5">
        <f t="shared" si="22"/>
        <v>-0.85726098392260686</v>
      </c>
    </row>
    <row r="28" spans="1:37" x14ac:dyDescent="0.35">
      <c r="A28" t="s">
        <v>136</v>
      </c>
      <c r="B28">
        <v>1.0567683915581201E-2</v>
      </c>
      <c r="C28">
        <v>1342.8927059518619</v>
      </c>
      <c r="D28">
        <v>1346.0097174320713</v>
      </c>
      <c r="E28">
        <v>52442.189090394764</v>
      </c>
      <c r="F28">
        <v>51047.254609030446</v>
      </c>
      <c r="G28" s="6">
        <v>85.177393553823606</v>
      </c>
      <c r="H28">
        <v>87.369675136796872</v>
      </c>
      <c r="I28" s="3">
        <f t="shared" si="0"/>
        <v>-2.5092019393923071E-2</v>
      </c>
      <c r="J28">
        <f>AVERAGE(H25:H28)</f>
        <v>86.417922987391734</v>
      </c>
      <c r="K28" s="8">
        <f>AVERAGE(G25:G28)</f>
        <v>87.477554599903627</v>
      </c>
      <c r="L28">
        <f t="shared" si="1"/>
        <v>100.06722426140524</v>
      </c>
      <c r="M28">
        <f t="shared" si="2"/>
        <v>131.69806076029076</v>
      </c>
      <c r="N28">
        <f t="shared" si="3"/>
        <v>121.8796146269582</v>
      </c>
      <c r="O28">
        <f t="shared" si="4"/>
        <v>125.34260737363891</v>
      </c>
      <c r="P28">
        <f t="shared" si="5"/>
        <v>123.30751082704022</v>
      </c>
      <c r="Q28">
        <f t="shared" si="6"/>
        <v>123.07895809519435</v>
      </c>
      <c r="R28">
        <f t="shared" si="7"/>
        <v>122.78907024555572</v>
      </c>
      <c r="S28" s="5"/>
      <c r="T28" s="10">
        <f t="shared" si="8"/>
        <v>-2.3157421821263791E-3</v>
      </c>
      <c r="U28" s="10">
        <f t="shared" si="9"/>
        <v>2.7326336980276089E-2</v>
      </c>
      <c r="W28">
        <f t="shared" si="10"/>
        <v>1.0507046527898261</v>
      </c>
      <c r="X28">
        <f t="shared" si="11"/>
        <v>0.98194030485023531</v>
      </c>
      <c r="Y28">
        <f t="shared" si="12"/>
        <v>0.93455406544835617</v>
      </c>
      <c r="AA28" s="3">
        <f t="shared" si="13"/>
        <v>8.0558559061614021E-2</v>
      </c>
      <c r="AB28" s="3">
        <f t="shared" si="14"/>
        <v>1.6504238330244725E-2</v>
      </c>
      <c r="AD28" s="4">
        <f t="shared" si="15"/>
        <v>-0.84452608848073485</v>
      </c>
      <c r="AE28" s="4">
        <f t="shared" si="16"/>
        <v>1.8709323686584511</v>
      </c>
      <c r="AF28" s="4">
        <f t="shared" si="17"/>
        <v>4.1289397331048194</v>
      </c>
      <c r="AG28" s="4">
        <f t="shared" si="18"/>
        <v>1.7006543101370619</v>
      </c>
      <c r="AH28" s="4">
        <f t="shared" si="19"/>
        <v>2.2652169525393395</v>
      </c>
      <c r="AI28" s="4">
        <f t="shared" si="20"/>
        <v>-7.9718665265549049E-2</v>
      </c>
      <c r="AJ28" s="4">
        <f t="shared" si="21"/>
        <v>2.6178626954801443</v>
      </c>
      <c r="AK28" s="5">
        <f t="shared" si="22"/>
        <v>-1.0304518130011886</v>
      </c>
    </row>
    <row r="29" spans="1:37" x14ac:dyDescent="0.35">
      <c r="A29" t="s">
        <v>137</v>
      </c>
      <c r="B29">
        <v>1.054136554525586E-2</v>
      </c>
      <c r="C29">
        <v>1356.6757117763316</v>
      </c>
      <c r="D29">
        <v>1351.6958227913451</v>
      </c>
      <c r="E29">
        <v>51481.953143878178</v>
      </c>
      <c r="F29">
        <v>50465.751405744035</v>
      </c>
      <c r="G29" s="6">
        <v>86.665320991229805</v>
      </c>
      <c r="H29">
        <v>86.879906201130609</v>
      </c>
      <c r="I29" s="3">
        <f t="shared" si="0"/>
        <v>-2.4699060954788575E-3</v>
      </c>
      <c r="L29">
        <f t="shared" si="1"/>
        <v>99.818011067049795</v>
      </c>
      <c r="M29">
        <f t="shared" si="2"/>
        <v>133.04976602347767</v>
      </c>
      <c r="N29">
        <f t="shared" si="3"/>
        <v>122.39448485481861</v>
      </c>
      <c r="O29">
        <f t="shared" si="4"/>
        <v>123.0475377108752</v>
      </c>
      <c r="P29">
        <f t="shared" si="5"/>
        <v>121.90285717652807</v>
      </c>
      <c r="Q29">
        <f t="shared" si="6"/>
        <v>125.22897174407981</v>
      </c>
      <c r="R29">
        <f t="shared" si="7"/>
        <v>122.100750503592</v>
      </c>
      <c r="S29" s="5"/>
      <c r="T29" s="10">
        <f t="shared" si="8"/>
        <v>3.6841787190720066E-3</v>
      </c>
      <c r="U29" s="10">
        <f t="shared" si="9"/>
        <v>2.0136463043300301E-2</v>
      </c>
      <c r="W29">
        <f t="shared" si="10"/>
        <v>1.0812875129293908</v>
      </c>
      <c r="X29">
        <f t="shared" si="11"/>
        <v>1.0177283842796621</v>
      </c>
      <c r="Y29">
        <f t="shared" si="12"/>
        <v>0.94121903019342534</v>
      </c>
      <c r="AA29" s="3">
        <f t="shared" si="13"/>
        <v>8.7056873365642939E-2</v>
      </c>
      <c r="AB29" s="3">
        <f t="shared" si="14"/>
        <v>9.3901042261013146E-3</v>
      </c>
      <c r="AD29" s="4">
        <f t="shared" si="15"/>
        <v>-0.90203307349017159</v>
      </c>
      <c r="AE29" s="4">
        <f t="shared" si="16"/>
        <v>2.3611651340284645</v>
      </c>
      <c r="AF29" s="4">
        <f t="shared" si="17"/>
        <v>3.5717321692766868</v>
      </c>
      <c r="AG29" s="4">
        <f t="shared" si="18"/>
        <v>1.7355353735062362</v>
      </c>
      <c r="AH29" s="4">
        <f t="shared" si="19"/>
        <v>1.9685254741163005</v>
      </c>
      <c r="AI29" s="4">
        <f t="shared" si="20"/>
        <v>-0.82062218036549339</v>
      </c>
      <c r="AJ29" s="4">
        <f t="shared" si="21"/>
        <v>2.1142530362682432</v>
      </c>
      <c r="AK29" s="5">
        <f t="shared" si="22"/>
        <v>-1.3881381113274551</v>
      </c>
    </row>
    <row r="30" spans="1:37" x14ac:dyDescent="0.35">
      <c r="A30" t="s">
        <v>138</v>
      </c>
      <c r="B30">
        <v>1.051525066213173E-2</v>
      </c>
      <c r="C30">
        <v>1383.7537897645761</v>
      </c>
      <c r="D30">
        <v>1356.842833364582</v>
      </c>
      <c r="E30">
        <v>51779.024193742691</v>
      </c>
      <c r="F30">
        <v>50483.176821617904</v>
      </c>
      <c r="G30" s="6">
        <v>92.001657723690897</v>
      </c>
      <c r="H30">
        <v>86.862525851111556</v>
      </c>
      <c r="I30" s="3">
        <f t="shared" si="0"/>
        <v>5.9163969988487011E-2</v>
      </c>
      <c r="L30">
        <f t="shared" si="1"/>
        <v>99.570724728149202</v>
      </c>
      <c r="M30">
        <f t="shared" si="2"/>
        <v>135.70532468751853</v>
      </c>
      <c r="N30">
        <f t="shared" si="3"/>
        <v>122.86054067672143</v>
      </c>
      <c r="O30">
        <f t="shared" si="4"/>
        <v>123.75757023642555</v>
      </c>
      <c r="P30">
        <f t="shared" si="5"/>
        <v>121.94494924735517</v>
      </c>
      <c r="Q30">
        <f t="shared" si="6"/>
        <v>132.93982949251981</v>
      </c>
      <c r="R30">
        <f t="shared" si="7"/>
        <v>122.07632421362307</v>
      </c>
      <c r="S30" s="5"/>
      <c r="T30" s="10">
        <f t="shared" si="8"/>
        <v>1.9833510365576235E-2</v>
      </c>
      <c r="U30" s="10">
        <f t="shared" si="9"/>
        <v>2.5668895139140169E-2</v>
      </c>
      <c r="W30">
        <f t="shared" si="10"/>
        <v>1.096541604915708</v>
      </c>
      <c r="X30">
        <f t="shared" si="11"/>
        <v>1.0741955359866271</v>
      </c>
      <c r="Y30">
        <f t="shared" si="12"/>
        <v>0.97962132140823011</v>
      </c>
      <c r="AA30" s="3">
        <f t="shared" si="13"/>
        <v>0.10454767608906357</v>
      </c>
      <c r="AB30" s="3">
        <f t="shared" si="14"/>
        <v>1.4864256373534834E-2</v>
      </c>
      <c r="AD30" s="4">
        <f t="shared" si="15"/>
        <v>-0.94312849440838509</v>
      </c>
      <c r="AE30" s="4">
        <f t="shared" si="16"/>
        <v>2.8719307887212997</v>
      </c>
      <c r="AF30" s="4">
        <f t="shared" si="17"/>
        <v>2.9952810192481749</v>
      </c>
      <c r="AG30" s="4">
        <f t="shared" si="18"/>
        <v>1.9603103864373361</v>
      </c>
      <c r="AH30" s="4">
        <f t="shared" si="19"/>
        <v>1.9452324976676483</v>
      </c>
      <c r="AI30" s="4">
        <f t="shared" si="20"/>
        <v>0.25566603276694355</v>
      </c>
      <c r="AJ30" s="4">
        <f t="shared" si="21"/>
        <v>1.7880373939467731</v>
      </c>
      <c r="AK30" s="5">
        <f t="shared" si="22"/>
        <v>-0.85701303919455152</v>
      </c>
    </row>
    <row r="31" spans="1:37" x14ac:dyDescent="0.35">
      <c r="A31" t="s">
        <v>139</v>
      </c>
      <c r="B31">
        <v>1.0489469911605291E-2</v>
      </c>
      <c r="C31">
        <v>1420.7853568118412</v>
      </c>
      <c r="D31">
        <v>1365.1988790199557</v>
      </c>
      <c r="E31">
        <v>53448.890479115333</v>
      </c>
      <c r="F31">
        <v>51880.637910956517</v>
      </c>
      <c r="G31" s="6">
        <v>91.776267057091204</v>
      </c>
      <c r="H31">
        <v>88.007760096810372</v>
      </c>
      <c r="I31" s="3">
        <f t="shared" si="0"/>
        <v>4.2820166723200263E-2</v>
      </c>
      <c r="L31">
        <f t="shared" si="1"/>
        <v>99.326602348527999</v>
      </c>
      <c r="M31">
        <f t="shared" si="2"/>
        <v>139.3370262712892</v>
      </c>
      <c r="N31">
        <f t="shared" si="3"/>
        <v>123.61717089349666</v>
      </c>
      <c r="O31">
        <f t="shared" si="4"/>
        <v>127.7487345604998</v>
      </c>
      <c r="P31">
        <f t="shared" si="5"/>
        <v>125.32059500389512</v>
      </c>
      <c r="Q31">
        <f t="shared" si="6"/>
        <v>132.61414626540932</v>
      </c>
      <c r="R31">
        <f t="shared" si="7"/>
        <v>123.68583286777056</v>
      </c>
      <c r="S31" s="5"/>
      <c r="T31" s="10">
        <f t="shared" si="8"/>
        <v>4.0716761964959769E-2</v>
      </c>
      <c r="U31" s="10">
        <f t="shared" si="9"/>
        <v>3.0228089539886316E-2</v>
      </c>
      <c r="W31">
        <f t="shared" si="10"/>
        <v>1.0907115968753598</v>
      </c>
      <c r="X31">
        <f t="shared" si="11"/>
        <v>1.0380857917821904</v>
      </c>
      <c r="Y31">
        <f t="shared" si="12"/>
        <v>0.95175094383893022</v>
      </c>
      <c r="AA31" s="3">
        <f t="shared" si="13"/>
        <v>0.12716562969505341</v>
      </c>
      <c r="AB31" s="3">
        <f t="shared" si="14"/>
        <v>1.9375423141976045E-2</v>
      </c>
      <c r="AD31" s="4">
        <f t="shared" si="15"/>
        <v>-0.96832884841682176</v>
      </c>
      <c r="AE31" s="4">
        <f t="shared" si="16"/>
        <v>3.5121805196646427</v>
      </c>
      <c r="AF31" s="4">
        <f t="shared" si="17"/>
        <v>2.5455782990384757</v>
      </c>
      <c r="AG31" s="4">
        <f t="shared" si="18"/>
        <v>2.3114186142187076</v>
      </c>
      <c r="AH31" s="4">
        <f t="shared" si="19"/>
        <v>2.0075636663611007</v>
      </c>
      <c r="AI31" s="4">
        <f t="shared" si="20"/>
        <v>1.05135366537632</v>
      </c>
      <c r="AJ31" s="4">
        <f t="shared" si="21"/>
        <v>1.5081090484945436</v>
      </c>
      <c r="AK31" s="5">
        <f t="shared" si="22"/>
        <v>-0.30286628382355746</v>
      </c>
    </row>
    <row r="32" spans="1:37" x14ac:dyDescent="0.35">
      <c r="A32" t="s">
        <v>140</v>
      </c>
      <c r="B32">
        <v>1.0464375028052669E-2</v>
      </c>
      <c r="C32">
        <v>1414.2927949453012</v>
      </c>
      <c r="D32">
        <v>1376.5967965469756</v>
      </c>
      <c r="E32">
        <v>53381.295644895006</v>
      </c>
      <c r="F32">
        <v>51460.325266476808</v>
      </c>
      <c r="G32" s="6">
        <v>90.462488758940097</v>
      </c>
      <c r="H32">
        <v>87.709678825371924</v>
      </c>
      <c r="I32" s="3">
        <f t="shared" si="0"/>
        <v>3.1385475017517261E-2</v>
      </c>
      <c r="J32">
        <f>AVERAGE(H29:H32)</f>
        <v>87.364967743606115</v>
      </c>
      <c r="K32" s="8">
        <f>AVERAGE(G29:G32)</f>
        <v>90.226433632737994</v>
      </c>
      <c r="L32">
        <f t="shared" si="1"/>
        <v>99.088974561745729</v>
      </c>
      <c r="M32">
        <f t="shared" si="2"/>
        <v>138.70029795829757</v>
      </c>
      <c r="N32">
        <f t="shared" si="3"/>
        <v>124.64923907082999</v>
      </c>
      <c r="O32">
        <f t="shared" si="4"/>
        <v>127.5871754625079</v>
      </c>
      <c r="P32">
        <f t="shared" si="5"/>
        <v>124.30530620223732</v>
      </c>
      <c r="Q32">
        <f t="shared" si="6"/>
        <v>130.71577326574314</v>
      </c>
      <c r="R32">
        <f t="shared" si="7"/>
        <v>123.26691037412235</v>
      </c>
      <c r="S32" s="5"/>
      <c r="T32" s="10">
        <f t="shared" si="8"/>
        <v>2.7383470957422995E-2</v>
      </c>
      <c r="U32" s="10">
        <f t="shared" si="9"/>
        <v>3.7329153449202845E-2</v>
      </c>
      <c r="W32">
        <f t="shared" si="10"/>
        <v>1.0871021907609775</v>
      </c>
      <c r="X32">
        <f t="shared" si="11"/>
        <v>1.0245212560893677</v>
      </c>
      <c r="Y32">
        <f t="shared" si="12"/>
        <v>0.94243325493824748</v>
      </c>
      <c r="AA32" s="3">
        <f t="shared" si="13"/>
        <v>0.11272478670714769</v>
      </c>
      <c r="AB32" s="3">
        <f t="shared" si="14"/>
        <v>2.6401682764299439E-2</v>
      </c>
      <c r="AD32" s="4">
        <f t="shared" si="15"/>
        <v>-0.97887283381214996</v>
      </c>
      <c r="AE32" s="4">
        <f t="shared" si="16"/>
        <v>4.0899823612448039</v>
      </c>
      <c r="AF32" s="4">
        <f t="shared" si="17"/>
        <v>2.2681676598703016</v>
      </c>
      <c r="AG32" s="4">
        <f t="shared" si="18"/>
        <v>2.2355765414007855</v>
      </c>
      <c r="AH32" s="4">
        <f t="shared" si="19"/>
        <v>1.6462879968154542</v>
      </c>
      <c r="AI32" s="4">
        <f t="shared" si="20"/>
        <v>3.142382117798026</v>
      </c>
      <c r="AJ32" s="4">
        <f t="shared" si="21"/>
        <v>1.0958892825422062</v>
      </c>
      <c r="AK32" s="5">
        <f t="shared" si="22"/>
        <v>1.8674266350232354</v>
      </c>
    </row>
    <row r="33" spans="1:37" x14ac:dyDescent="0.35">
      <c r="A33" t="s">
        <v>141</v>
      </c>
      <c r="B33">
        <v>1.044034411428558E-2</v>
      </c>
      <c r="C33">
        <v>1404.7452978360036</v>
      </c>
      <c r="D33">
        <v>1385.8472844704129</v>
      </c>
      <c r="E33">
        <v>51877.638370808163</v>
      </c>
      <c r="F33">
        <v>50474.73971431869</v>
      </c>
      <c r="G33" s="6">
        <v>88.726206209982706</v>
      </c>
      <c r="H33">
        <v>87.027244841814209</v>
      </c>
      <c r="I33" s="3">
        <f t="shared" si="0"/>
        <v>1.9522178040412844E-2</v>
      </c>
      <c r="L33">
        <f t="shared" si="1"/>
        <v>98.861421688632987</v>
      </c>
      <c r="M33">
        <f t="shared" si="2"/>
        <v>137.76397084233656</v>
      </c>
      <c r="N33">
        <f t="shared" si="3"/>
        <v>125.4868599948236</v>
      </c>
      <c r="O33">
        <f t="shared" si="4"/>
        <v>123.99326897997125</v>
      </c>
      <c r="P33">
        <f t="shared" si="5"/>
        <v>121.92456894076248</v>
      </c>
      <c r="Q33">
        <f t="shared" si="6"/>
        <v>128.20689340726864</v>
      </c>
      <c r="R33">
        <f t="shared" si="7"/>
        <v>122.30781977187594</v>
      </c>
      <c r="S33" s="5"/>
      <c r="T33" s="10">
        <f t="shared" si="8"/>
        <v>1.3636432799889908E-2</v>
      </c>
      <c r="U33" s="10">
        <f t="shared" si="9"/>
        <v>2.7794074113699718E-2</v>
      </c>
      <c r="W33">
        <f t="shared" si="10"/>
        <v>1.1110600758867784</v>
      </c>
      <c r="X33">
        <f t="shared" si="11"/>
        <v>1.0339826868180886</v>
      </c>
      <c r="Y33">
        <f t="shared" si="12"/>
        <v>0.93062716342572993</v>
      </c>
      <c r="AA33" s="3">
        <f t="shared" si="13"/>
        <v>9.7835827974493972E-2</v>
      </c>
      <c r="AB33" s="3">
        <f t="shared" si="14"/>
        <v>1.6967048210060565E-2</v>
      </c>
      <c r="AD33" s="4">
        <f t="shared" si="15"/>
        <v>-0.97653628066998177</v>
      </c>
      <c r="AE33" s="4">
        <f t="shared" si="16"/>
        <v>4.495640661548217</v>
      </c>
      <c r="AF33" s="4">
        <f t="shared" si="17"/>
        <v>2.2124953493317445</v>
      </c>
      <c r="AG33" s="4">
        <f t="shared" si="18"/>
        <v>1.9932098258543141</v>
      </c>
      <c r="AH33" s="4">
        <f t="shared" si="19"/>
        <v>1.2019669661025523</v>
      </c>
      <c r="AI33" s="4">
        <f t="shared" si="20"/>
        <v>4.3207160569547876</v>
      </c>
      <c r="AJ33" s="4">
        <f t="shared" si="21"/>
        <v>0.73921804394563306</v>
      </c>
      <c r="AK33" s="5">
        <f t="shared" si="22"/>
        <v>4.8449818593342684</v>
      </c>
    </row>
    <row r="34" spans="1:37" x14ac:dyDescent="0.35">
      <c r="A34" t="s">
        <v>142</v>
      </c>
      <c r="B34">
        <v>1.0417722091501569E-2</v>
      </c>
      <c r="C34">
        <v>1273.8437046591148</v>
      </c>
      <c r="D34">
        <v>1392.1175418715388</v>
      </c>
      <c r="E34">
        <v>51417.473747743374</v>
      </c>
      <c r="F34">
        <v>50716.283913189349</v>
      </c>
      <c r="G34" s="6">
        <v>84.121515338740906</v>
      </c>
      <c r="H34">
        <v>87.338186023725356</v>
      </c>
      <c r="I34" s="3">
        <f t="shared" si="0"/>
        <v>-3.6830060611868491E-2</v>
      </c>
      <c r="L34">
        <f t="shared" si="1"/>
        <v>98.647209847584591</v>
      </c>
      <c r="M34">
        <f t="shared" si="2"/>
        <v>124.92639573643176</v>
      </c>
      <c r="N34">
        <f t="shared" si="3"/>
        <v>126.0546245107582</v>
      </c>
      <c r="O34">
        <f t="shared" si="4"/>
        <v>122.89342485301027</v>
      </c>
      <c r="P34">
        <f t="shared" si="5"/>
        <v>122.50803252064684</v>
      </c>
      <c r="Q34">
        <f t="shared" si="6"/>
        <v>121.55324352275123</v>
      </c>
      <c r="R34">
        <f t="shared" si="7"/>
        <v>122.74481554378586</v>
      </c>
      <c r="S34" s="5"/>
      <c r="T34" s="10">
        <f t="shared" si="8"/>
        <v>-8.4959662999015695E-2</v>
      </c>
      <c r="U34" s="10">
        <f t="shared" si="9"/>
        <v>1.3825733678639596E-2</v>
      </c>
      <c r="W34">
        <f t="shared" si="10"/>
        <v>1.0165425521003508</v>
      </c>
      <c r="X34">
        <f t="shared" si="11"/>
        <v>0.98909476782942618</v>
      </c>
      <c r="Y34">
        <f t="shared" si="12"/>
        <v>0.97299888311196325</v>
      </c>
      <c r="AA34" s="3">
        <f t="shared" si="13"/>
        <v>-8.9503164100905863E-3</v>
      </c>
      <c r="AB34" s="3">
        <f t="shared" si="14"/>
        <v>3.1458535773847274E-3</v>
      </c>
      <c r="AD34" s="4">
        <f t="shared" si="15"/>
        <v>-0.96251465368956124</v>
      </c>
      <c r="AE34" s="4">
        <f t="shared" si="16"/>
        <v>1.7163641866222878</v>
      </c>
      <c r="AF34" s="4">
        <f t="shared" si="17"/>
        <v>2.3395399612281986</v>
      </c>
      <c r="AG34" s="4">
        <f t="shared" si="18"/>
        <v>1.282939489991386</v>
      </c>
      <c r="AH34" s="4">
        <f t="shared" si="19"/>
        <v>0.89384788973816409</v>
      </c>
      <c r="AI34" s="4">
        <f t="shared" si="20"/>
        <v>1.0875719151357544</v>
      </c>
      <c r="AJ34" s="4">
        <f t="shared" si="21"/>
        <v>0.57112938988468365</v>
      </c>
      <c r="AK34" s="5">
        <f t="shared" si="22"/>
        <v>0.90424785416023723</v>
      </c>
    </row>
    <row r="35" spans="1:37" x14ac:dyDescent="0.35">
      <c r="A35" t="s">
        <v>143</v>
      </c>
      <c r="B35">
        <v>1.039682462126899E-2</v>
      </c>
      <c r="C35">
        <v>1340.4410861613753</v>
      </c>
      <c r="D35">
        <v>1382.8638201204899</v>
      </c>
      <c r="E35">
        <v>52651.300072572922</v>
      </c>
      <c r="F35">
        <v>51582.95998952361</v>
      </c>
      <c r="G35" s="6">
        <v>87.980718972993401</v>
      </c>
      <c r="H35">
        <v>88.10322398803747</v>
      </c>
      <c r="I35" s="3">
        <f t="shared" ref="I35:I66" si="23">(G35-H35)/H35</f>
        <v>-1.390471420894915E-3</v>
      </c>
      <c r="L35">
        <f t="shared" ref="L35:L66" si="24">B35/AVERAGE(B$5:B$8)*100</f>
        <v>98.449328092512772</v>
      </c>
      <c r="M35">
        <f t="shared" ref="M35:M66" si="25">C35/AVERAGE(C$5:C$8)*100</f>
        <v>131.45762936119417</v>
      </c>
      <c r="N35">
        <f t="shared" ref="N35:N66" si="26">D35/AVERAGE(D$5:D$8)*100</f>
        <v>125.21671076743498</v>
      </c>
      <c r="O35">
        <f t="shared" ref="O35:O66" si="27">E35/AVERAGE(E$5:E$8)*100</f>
        <v>125.84240565039455</v>
      </c>
      <c r="P35">
        <f t="shared" ref="P35:P66" si="28">F35/AVERAGE(F$5:F$8)*100</f>
        <v>124.60153726413637</v>
      </c>
      <c r="Q35">
        <f t="shared" ref="Q35:Q66" si="29">G35/AVERAGE(G$5:G$8)*100</f>
        <v>127.12968514139315</v>
      </c>
      <c r="R35">
        <f t="shared" ref="R35:R66" si="30">H35/AVERAGE(H$5:H$8)*100</f>
        <v>123.81999752418531</v>
      </c>
      <c r="S35" s="5"/>
      <c r="T35" s="10">
        <f t="shared" ref="T35:T66" si="31">(C35/D35)-1</f>
        <v>-3.0677448742146063E-2</v>
      </c>
      <c r="U35" s="10">
        <f t="shared" ref="U35:U66" si="32">(E35/F35)-1</f>
        <v>2.0711104660653179E-2</v>
      </c>
      <c r="W35">
        <f t="shared" ref="W35:W66" si="33">M35/O35</f>
        <v>1.044621077305208</v>
      </c>
      <c r="X35">
        <f t="shared" ref="X35:X66" si="34">Q35/O35</f>
        <v>1.0102292981793022</v>
      </c>
      <c r="Y35">
        <f t="shared" ref="Y35:Y66" si="35">Q35/M35</f>
        <v>0.96707726861626642</v>
      </c>
      <c r="AA35" s="3">
        <f t="shared" ref="AA35:AA66" si="36">(M35/N35)-1</f>
        <v>4.9840940202865225E-2</v>
      </c>
      <c r="AB35" s="3">
        <f t="shared" ref="AB35:AB66" si="37">(O35/P35)-1</f>
        <v>9.9586924327244031E-3</v>
      </c>
      <c r="AD35" s="4">
        <f t="shared" si="15"/>
        <v>-0.93675816518302701</v>
      </c>
      <c r="AE35" s="4">
        <f t="shared" si="16"/>
        <v>-1.2860337461765958</v>
      </c>
      <c r="AF35" s="4">
        <f t="shared" si="17"/>
        <v>2.1712855769212558</v>
      </c>
      <c r="AG35" s="4">
        <f t="shared" si="18"/>
        <v>8.3982405665028459E-2</v>
      </c>
      <c r="AH35" s="4">
        <f t="shared" si="19"/>
        <v>0.17534515932173811</v>
      </c>
      <c r="AI35" s="4">
        <f t="shared" si="20"/>
        <v>-1.2175080876594802</v>
      </c>
      <c r="AJ35" s="4">
        <f t="shared" si="21"/>
        <v>0.30318136900324699</v>
      </c>
      <c r="AK35" s="5">
        <f t="shared" si="22"/>
        <v>-5.0157747544389544</v>
      </c>
    </row>
    <row r="36" spans="1:37" x14ac:dyDescent="0.35">
      <c r="A36" t="s">
        <v>144</v>
      </c>
      <c r="B36">
        <v>1.0377952702415301E-2</v>
      </c>
      <c r="C36">
        <v>1352.0820588285558</v>
      </c>
      <c r="D36">
        <v>1384.4215375757863</v>
      </c>
      <c r="E36">
        <v>53596.774422525203</v>
      </c>
      <c r="F36">
        <v>52495.959655090977</v>
      </c>
      <c r="G36" s="6">
        <v>84.395333552236707</v>
      </c>
      <c r="H36">
        <v>88.422814391919204</v>
      </c>
      <c r="I36" s="3">
        <f t="shared" si="23"/>
        <v>-4.5547982920237838E-2</v>
      </c>
      <c r="J36">
        <f>AVERAGE(H33:H36)</f>
        <v>87.72286731137406</v>
      </c>
      <c r="K36" s="8">
        <f>AVERAGE(G33:G36)</f>
        <v>86.305943518488419</v>
      </c>
      <c r="L36">
        <f t="shared" si="24"/>
        <v>98.270626633303635</v>
      </c>
      <c r="M36">
        <f t="shared" si="25"/>
        <v>132.5992645185201</v>
      </c>
      <c r="N36">
        <f t="shared" si="26"/>
        <v>125.35776027152876</v>
      </c>
      <c r="O36">
        <f t="shared" si="27"/>
        <v>128.10219347167794</v>
      </c>
      <c r="P36">
        <f t="shared" si="28"/>
        <v>126.80693923940962</v>
      </c>
      <c r="Q36">
        <f t="shared" si="29"/>
        <v>121.94890320448657</v>
      </c>
      <c r="R36">
        <f t="shared" si="30"/>
        <v>124.26914888580589</v>
      </c>
      <c r="S36" s="5"/>
      <c r="T36" s="10">
        <f t="shared" si="31"/>
        <v>-2.3359560559754855E-2</v>
      </c>
      <c r="U36" s="10">
        <f t="shared" si="32"/>
        <v>2.0969514123883037E-2</v>
      </c>
      <c r="W36">
        <f t="shared" si="33"/>
        <v>1.0351053399240695</v>
      </c>
      <c r="X36">
        <f t="shared" si="34"/>
        <v>0.95196576966848112</v>
      </c>
      <c r="Y36">
        <f t="shared" si="35"/>
        <v>0.9196800875728387</v>
      </c>
      <c r="AA36" s="3">
        <f t="shared" si="36"/>
        <v>5.776670093104741E-2</v>
      </c>
      <c r="AB36" s="3">
        <f t="shared" si="37"/>
        <v>1.0214379749541092E-2</v>
      </c>
      <c r="AD36" s="4">
        <f t="shared" si="15"/>
        <v>-0.89886568074643014</v>
      </c>
      <c r="AE36" s="4">
        <f t="shared" si="16"/>
        <v>-3.6659532821571306</v>
      </c>
      <c r="AF36" s="4">
        <f t="shared" si="17"/>
        <v>1.741468440989502</v>
      </c>
      <c r="AG36" s="4">
        <f t="shared" si="18"/>
        <v>-0.26082812763404961</v>
      </c>
      <c r="AH36" s="4">
        <f t="shared" si="19"/>
        <v>0.4797358599527568</v>
      </c>
      <c r="AI36" s="4">
        <f t="shared" si="20"/>
        <v>-4.3451679916860275</v>
      </c>
      <c r="AJ36" s="4">
        <f t="shared" si="21"/>
        <v>0.40966027575066732</v>
      </c>
      <c r="AK36" s="5">
        <f t="shared" si="22"/>
        <v>-11.606759427000531</v>
      </c>
    </row>
    <row r="37" spans="1:37" x14ac:dyDescent="0.35">
      <c r="A37" t="s">
        <v>145</v>
      </c>
      <c r="B37">
        <v>1.0361454762338729E-2</v>
      </c>
      <c r="C37">
        <v>1291.6247938490772</v>
      </c>
      <c r="D37">
        <v>1381.9821906105312</v>
      </c>
      <c r="E37">
        <v>52820.049598425576</v>
      </c>
      <c r="F37">
        <v>52519.446284637517</v>
      </c>
      <c r="G37" s="6">
        <v>88.665390285020706</v>
      </c>
      <c r="H37">
        <v>88.351713785542003</v>
      </c>
      <c r="I37" s="3">
        <f t="shared" si="23"/>
        <v>3.5503159592364733E-3</v>
      </c>
      <c r="L37">
        <f t="shared" si="24"/>
        <v>98.1144047891719</v>
      </c>
      <c r="M37">
        <f t="shared" si="25"/>
        <v>126.67019474147881</v>
      </c>
      <c r="N37">
        <f t="shared" si="26"/>
        <v>125.1368802405629</v>
      </c>
      <c r="O37">
        <f t="shared" si="27"/>
        <v>126.24573560153327</v>
      </c>
      <c r="P37">
        <f t="shared" si="28"/>
        <v>126.8636725123208</v>
      </c>
      <c r="Q37">
        <f t="shared" si="29"/>
        <v>128.1190160918494</v>
      </c>
      <c r="R37">
        <f t="shared" si="30"/>
        <v>124.16922431429657</v>
      </c>
      <c r="S37" s="5"/>
      <c r="T37" s="10">
        <f t="shared" si="31"/>
        <v>-6.5382461058731911E-2</v>
      </c>
      <c r="U37" s="10">
        <f t="shared" si="32"/>
        <v>5.7236573317793749E-3</v>
      </c>
      <c r="W37">
        <f t="shared" si="33"/>
        <v>1.0033621661589049</v>
      </c>
      <c r="X37">
        <f t="shared" si="34"/>
        <v>1.0148383664714722</v>
      </c>
      <c r="Y37">
        <f t="shared" si="35"/>
        <v>1.0114377447143543</v>
      </c>
      <c r="AA37" s="3">
        <f t="shared" si="36"/>
        <v>1.2253098350927916E-2</v>
      </c>
      <c r="AB37" s="3">
        <f t="shared" si="37"/>
        <v>-4.8708735806739512E-3</v>
      </c>
      <c r="AD37" s="4">
        <f t="shared" si="15"/>
        <v>-0.84822307565787236</v>
      </c>
      <c r="AE37" s="4">
        <f t="shared" si="16"/>
        <v>-6.5009437996329966</v>
      </c>
      <c r="AF37" s="4">
        <f t="shared" si="17"/>
        <v>1.0374590968012409</v>
      </c>
      <c r="AG37" s="4">
        <f t="shared" si="18"/>
        <v>-5.9426387059025032E-4</v>
      </c>
      <c r="AH37" s="4">
        <f t="shared" si="19"/>
        <v>1.4761559795641865</v>
      </c>
      <c r="AI37" s="4">
        <f t="shared" si="20"/>
        <v>-4.9050410236043955</v>
      </c>
      <c r="AJ37" s="4">
        <f t="shared" si="21"/>
        <v>0.74618843730023254</v>
      </c>
      <c r="AK37" s="5">
        <f t="shared" si="22"/>
        <v>-7.5734615794251825</v>
      </c>
    </row>
    <row r="38" spans="1:37" x14ac:dyDescent="0.35">
      <c r="A38" t="s">
        <v>146</v>
      </c>
      <c r="B38">
        <v>1.034738923898801E-2</v>
      </c>
      <c r="C38">
        <v>1314.1684521949078</v>
      </c>
      <c r="D38">
        <v>1378.0735328731209</v>
      </c>
      <c r="E38">
        <v>53851.11194693701</v>
      </c>
      <c r="F38">
        <v>53736.474301756738</v>
      </c>
      <c r="G38" s="6">
        <v>87.186564216877102</v>
      </c>
      <c r="H38">
        <v>89.169553867359468</v>
      </c>
      <c r="I38" s="3">
        <f t="shared" si="23"/>
        <v>-2.2238416191159616E-2</v>
      </c>
      <c r="L38">
        <f t="shared" si="24"/>
        <v>97.981215919147573</v>
      </c>
      <c r="M38">
        <f t="shared" si="25"/>
        <v>128.8810609360971</v>
      </c>
      <c r="N38">
        <f t="shared" si="26"/>
        <v>124.78295582785279</v>
      </c>
      <c r="O38">
        <f t="shared" si="27"/>
        <v>128.71008816516189</v>
      </c>
      <c r="P38">
        <f t="shared" si="28"/>
        <v>129.8034720480081</v>
      </c>
      <c r="Q38">
        <f t="shared" si="29"/>
        <v>125.98215366771201</v>
      </c>
      <c r="R38">
        <f t="shared" si="30"/>
        <v>125.31861422674255</v>
      </c>
      <c r="S38" s="5"/>
      <c r="T38" s="10">
        <f t="shared" si="31"/>
        <v>-4.6372765424917972E-2</v>
      </c>
      <c r="U38" s="10">
        <f t="shared" si="32"/>
        <v>2.1333302318369274E-3</v>
      </c>
      <c r="W38">
        <f t="shared" si="33"/>
        <v>1.0013283556353083</v>
      </c>
      <c r="X38">
        <f t="shared" si="34"/>
        <v>0.97880558908522097</v>
      </c>
      <c r="Y38">
        <f t="shared" si="35"/>
        <v>0.97750711200443607</v>
      </c>
      <c r="AA38" s="3">
        <f t="shared" si="36"/>
        <v>3.2841865950810956E-2</v>
      </c>
      <c r="AB38" s="3">
        <f t="shared" si="37"/>
        <v>-8.4233793256456302E-3</v>
      </c>
      <c r="AD38" s="4">
        <f t="shared" si="15"/>
        <v>-0.78515861016756894</v>
      </c>
      <c r="AE38" s="4">
        <f t="shared" si="16"/>
        <v>-3.9057628470057559</v>
      </c>
      <c r="AF38" s="4">
        <f t="shared" si="17"/>
        <v>0.1373352932328098</v>
      </c>
      <c r="AG38" s="4">
        <f t="shared" si="18"/>
        <v>1.3296532217998758</v>
      </c>
      <c r="AH38" s="4">
        <f t="shared" si="19"/>
        <v>2.8371373674678901</v>
      </c>
      <c r="AI38" s="4">
        <f t="shared" si="20"/>
        <v>-1.9314929671573333</v>
      </c>
      <c r="AJ38" s="4">
        <f t="shared" si="21"/>
        <v>1.1324279441436769</v>
      </c>
      <c r="AK38" s="5">
        <f t="shared" si="22"/>
        <v>-2.7056210747412242</v>
      </c>
    </row>
    <row r="39" spans="1:37" x14ac:dyDescent="0.35">
      <c r="A39" t="s">
        <v>147</v>
      </c>
      <c r="B39">
        <v>1.033604779651455E-2</v>
      </c>
      <c r="C39">
        <v>1335.7200662699238</v>
      </c>
      <c r="D39">
        <v>1373.1569528372777</v>
      </c>
      <c r="E39">
        <v>55285.413955513905</v>
      </c>
      <c r="F39">
        <v>54604.847114623073</v>
      </c>
      <c r="G39" s="6">
        <v>87.347189355356903</v>
      </c>
      <c r="H39">
        <v>89.661562435699324</v>
      </c>
      <c r="I39" s="3">
        <f t="shared" si="23"/>
        <v>-2.5812321550855978E-2</v>
      </c>
      <c r="L39">
        <f t="shared" si="24"/>
        <v>97.873821841456973</v>
      </c>
      <c r="M39">
        <f t="shared" si="25"/>
        <v>130.9946369257157</v>
      </c>
      <c r="N39">
        <f t="shared" si="26"/>
        <v>124.33776522314129</v>
      </c>
      <c r="O39">
        <f t="shared" si="27"/>
        <v>132.13822792504851</v>
      </c>
      <c r="P39">
        <f t="shared" si="28"/>
        <v>131.9010753538964</v>
      </c>
      <c r="Q39">
        <f t="shared" si="29"/>
        <v>126.21425251299424</v>
      </c>
      <c r="R39">
        <f t="shared" si="30"/>
        <v>126.01008154151403</v>
      </c>
      <c r="S39" s="5"/>
      <c r="T39" s="10">
        <f t="shared" si="31"/>
        <v>-2.7263370359812189E-2</v>
      </c>
      <c r="U39" s="10">
        <f t="shared" si="32"/>
        <v>1.2463487709474474E-2</v>
      </c>
      <c r="W39">
        <f t="shared" si="33"/>
        <v>0.9913454946589606</v>
      </c>
      <c r="X39">
        <f t="shared" si="34"/>
        <v>0.95516834526179306</v>
      </c>
      <c r="Y39">
        <f t="shared" si="35"/>
        <v>0.96350702192920834</v>
      </c>
      <c r="AA39" s="3">
        <f t="shared" si="36"/>
        <v>5.3538614680967767E-2</v>
      </c>
      <c r="AB39" s="3">
        <f t="shared" si="37"/>
        <v>1.7979578295008736E-3</v>
      </c>
      <c r="AD39" s="4">
        <f t="shared" si="15"/>
        <v>-0.71051431221653694</v>
      </c>
      <c r="AE39" s="4">
        <f t="shared" si="16"/>
        <v>-2.5716769544662843</v>
      </c>
      <c r="AF39" s="4">
        <f t="shared" si="17"/>
        <v>-0.35740849816200404</v>
      </c>
      <c r="AG39" s="4">
        <f t="shared" si="18"/>
        <v>2.9741127687975322</v>
      </c>
      <c r="AH39" s="4">
        <f t="shared" si="19"/>
        <v>4.4666434951451395</v>
      </c>
      <c r="AI39" s="4">
        <f t="shared" si="20"/>
        <v>-1.0522480266527245</v>
      </c>
      <c r="AJ39" s="4">
        <f t="shared" si="21"/>
        <v>1.5498705315523331</v>
      </c>
      <c r="AK39" s="5">
        <f t="shared" si="22"/>
        <v>-1.6789264040002132</v>
      </c>
    </row>
    <row r="40" spans="1:37" x14ac:dyDescent="0.35">
      <c r="A40" t="s">
        <v>148</v>
      </c>
      <c r="B40">
        <v>1.0327732470400039E-2</v>
      </c>
      <c r="C40">
        <v>1299.0648539030522</v>
      </c>
      <c r="D40">
        <v>1372.0114783070376</v>
      </c>
      <c r="E40">
        <v>56139.410470024101</v>
      </c>
      <c r="F40">
        <v>55703.247482506216</v>
      </c>
      <c r="G40" s="6">
        <v>85.640801552566302</v>
      </c>
      <c r="H40">
        <v>90.324450286643071</v>
      </c>
      <c r="I40" s="3">
        <f t="shared" si="23"/>
        <v>-5.1853609063916707E-2</v>
      </c>
      <c r="J40">
        <f>AVERAGE(H37:H40)</f>
        <v>89.376820093810963</v>
      </c>
      <c r="K40" s="8">
        <f>AVERAGE(G37:G40)</f>
        <v>87.20998635245526</v>
      </c>
      <c r="L40">
        <f t="shared" si="24"/>
        <v>97.79508258224422</v>
      </c>
      <c r="M40">
        <f t="shared" si="25"/>
        <v>127.39984460606281</v>
      </c>
      <c r="N40">
        <f t="shared" si="26"/>
        <v>124.23404383651042</v>
      </c>
      <c r="O40">
        <f t="shared" si="27"/>
        <v>134.17937364518997</v>
      </c>
      <c r="P40">
        <f t="shared" si="28"/>
        <v>134.55432313955134</v>
      </c>
      <c r="Q40">
        <f t="shared" si="29"/>
        <v>123.74856972896886</v>
      </c>
      <c r="R40">
        <f t="shared" si="30"/>
        <v>126.94170206965512</v>
      </c>
      <c r="S40" s="5"/>
      <c r="T40" s="10">
        <f t="shared" si="31"/>
        <v>-5.3167648782352916E-2</v>
      </c>
      <c r="U40" s="10">
        <f t="shared" si="32"/>
        <v>7.8301177620723195E-3</v>
      </c>
      <c r="W40">
        <f t="shared" si="33"/>
        <v>0.94947413410160764</v>
      </c>
      <c r="X40">
        <f t="shared" si="34"/>
        <v>0.92226224021731351</v>
      </c>
      <c r="Y40">
        <f t="shared" si="35"/>
        <v>0.9713400366508752</v>
      </c>
      <c r="AA40" s="3">
        <f t="shared" si="36"/>
        <v>2.5482554312717287E-2</v>
      </c>
      <c r="AB40" s="3">
        <f t="shared" si="37"/>
        <v>-2.7866031028411786E-3</v>
      </c>
      <c r="AD40" s="4">
        <f t="shared" si="15"/>
        <v>-0.62503360128622898</v>
      </c>
      <c r="AE40" s="4">
        <f t="shared" si="16"/>
        <v>-2.4302970722592021</v>
      </c>
      <c r="AF40" s="4">
        <f t="shared" si="17"/>
        <v>-0.72180745830863202</v>
      </c>
      <c r="AG40" s="4">
        <f t="shared" si="18"/>
        <v>4.0816403985591609</v>
      </c>
      <c r="AH40" s="4">
        <f t="shared" si="19"/>
        <v>5.5020582806069029</v>
      </c>
      <c r="AI40" s="4">
        <f t="shared" si="20"/>
        <v>1.0474861835826577</v>
      </c>
      <c r="AJ40" s="4">
        <f t="shared" si="21"/>
        <v>1.8854294588504183</v>
      </c>
      <c r="AK40" s="5">
        <f t="shared" si="22"/>
        <v>-0.44443098697453809</v>
      </c>
    </row>
    <row r="41" spans="1:37" x14ac:dyDescent="0.35">
      <c r="A41" t="s">
        <v>149</v>
      </c>
      <c r="B41">
        <v>1.032263807738742E-2</v>
      </c>
      <c r="C41">
        <v>1238.6464007206089</v>
      </c>
      <c r="D41">
        <v>1367.4189207933787</v>
      </c>
      <c r="E41">
        <v>56127.764960419016</v>
      </c>
      <c r="F41">
        <v>56669.112224381002</v>
      </c>
      <c r="G41" s="6">
        <v>85.611349324949401</v>
      </c>
      <c r="H41">
        <v>91.021246283342876</v>
      </c>
      <c r="I41" s="3">
        <f t="shared" si="23"/>
        <v>-5.9435540374308191E-2</v>
      </c>
      <c r="L41">
        <f t="shared" si="24"/>
        <v>97.746842894897213</v>
      </c>
      <c r="M41">
        <f t="shared" si="25"/>
        <v>121.47458111851994</v>
      </c>
      <c r="N41">
        <f t="shared" si="26"/>
        <v>123.81819309437405</v>
      </c>
      <c r="O41">
        <f t="shared" si="27"/>
        <v>134.15153959471621</v>
      </c>
      <c r="P41">
        <f t="shared" si="28"/>
        <v>136.88742367607097</v>
      </c>
      <c r="Q41">
        <f t="shared" si="29"/>
        <v>123.70601208148251</v>
      </c>
      <c r="R41">
        <f t="shared" si="30"/>
        <v>127.92097700059233</v>
      </c>
      <c r="S41" s="5"/>
      <c r="T41" s="10">
        <f t="shared" si="31"/>
        <v>-9.4171960117427456E-2</v>
      </c>
      <c r="U41" s="10">
        <f t="shared" si="32"/>
        <v>-9.5527747429415832E-3</v>
      </c>
      <c r="W41">
        <f t="shared" si="33"/>
        <v>0.90550269855646459</v>
      </c>
      <c r="X41">
        <f t="shared" si="34"/>
        <v>0.92213635754915246</v>
      </c>
      <c r="Y41">
        <f t="shared" si="35"/>
        <v>1.0183695300071496</v>
      </c>
      <c r="AA41" s="3">
        <f t="shared" si="36"/>
        <v>-1.8927848301483641E-2</v>
      </c>
      <c r="AB41" s="3">
        <f t="shared" si="37"/>
        <v>-1.9986380106246426E-2</v>
      </c>
      <c r="AD41" s="4">
        <f t="shared" si="15"/>
        <v>-0.52978494728581627</v>
      </c>
      <c r="AE41" s="4">
        <f t="shared" si="16"/>
        <v>-1.338759647833887</v>
      </c>
      <c r="AF41" s="4">
        <f t="shared" si="17"/>
        <v>-0.91537051733575625</v>
      </c>
      <c r="AG41" s="4">
        <f t="shared" si="18"/>
        <v>5.1871023973149022</v>
      </c>
      <c r="AH41" s="4">
        <f t="shared" si="19"/>
        <v>6.4631376948077746</v>
      </c>
      <c r="AI41" s="4">
        <f t="shared" si="20"/>
        <v>0.18047889730077316</v>
      </c>
      <c r="AJ41" s="4">
        <f t="shared" si="21"/>
        <v>2.2602255663807691</v>
      </c>
      <c r="AK41" s="5">
        <f t="shared" si="22"/>
        <v>-0.92015005051475085</v>
      </c>
    </row>
    <row r="42" spans="1:37" x14ac:dyDescent="0.35">
      <c r="A42" t="s">
        <v>150</v>
      </c>
      <c r="B42">
        <v>1.0320772347597811E-2</v>
      </c>
      <c r="C42">
        <v>1242.2825227950646</v>
      </c>
      <c r="D42">
        <v>1361.56627109745</v>
      </c>
      <c r="E42">
        <v>57049.73322965527</v>
      </c>
      <c r="F42">
        <v>57667.331378912953</v>
      </c>
      <c r="G42" s="6">
        <v>86.206336162393598</v>
      </c>
      <c r="H42">
        <v>91.649039592167838</v>
      </c>
      <c r="I42" s="3">
        <f t="shared" si="23"/>
        <v>-5.938636622919248E-2</v>
      </c>
      <c r="L42">
        <f t="shared" si="24"/>
        <v>97.729175977268014</v>
      </c>
      <c r="M42">
        <f t="shared" si="25"/>
        <v>121.83117716209892</v>
      </c>
      <c r="N42">
        <f t="shared" si="26"/>
        <v>123.28824247050542</v>
      </c>
      <c r="O42">
        <f t="shared" si="27"/>
        <v>136.35514529436844</v>
      </c>
      <c r="P42">
        <f t="shared" si="28"/>
        <v>139.29867811370792</v>
      </c>
      <c r="Q42">
        <f t="shared" si="29"/>
        <v>124.56575146745834</v>
      </c>
      <c r="R42">
        <f t="shared" si="30"/>
        <v>128.8032757681716</v>
      </c>
      <c r="S42" s="5"/>
      <c r="T42" s="10">
        <f t="shared" si="31"/>
        <v>-8.7607743254568327E-2</v>
      </c>
      <c r="U42" s="10">
        <f t="shared" si="32"/>
        <v>-1.0709671047540725E-2</v>
      </c>
      <c r="W42">
        <f t="shared" si="33"/>
        <v>0.8934842678586522</v>
      </c>
      <c r="X42">
        <f t="shared" si="34"/>
        <v>0.91353906153333098</v>
      </c>
      <c r="Y42">
        <f t="shared" si="35"/>
        <v>1.0224456035725651</v>
      </c>
      <c r="AA42" s="3">
        <f t="shared" si="36"/>
        <v>-1.1818363853755787E-2</v>
      </c>
      <c r="AB42" s="3">
        <f t="shared" si="37"/>
        <v>-2.1131089391506652E-2</v>
      </c>
      <c r="AD42" s="4">
        <f t="shared" si="15"/>
        <v>-0.42530190826142178</v>
      </c>
      <c r="AE42" s="4">
        <f t="shared" si="16"/>
        <v>-3.4464258807623493</v>
      </c>
      <c r="AF42" s="4">
        <f t="shared" si="17"/>
        <v>-0.9622611914774426</v>
      </c>
      <c r="AG42" s="4">
        <f t="shared" si="18"/>
        <v>5.487097733589219</v>
      </c>
      <c r="AH42" s="4">
        <f t="shared" si="19"/>
        <v>6.8032941921073009</v>
      </c>
      <c r="AI42" s="4">
        <f t="shared" si="20"/>
        <v>-0.98278442939688793</v>
      </c>
      <c r="AJ42" s="4">
        <f t="shared" si="21"/>
        <v>2.431593862825765</v>
      </c>
      <c r="AK42" s="5">
        <f t="shared" si="22"/>
        <v>-1.404172935464967</v>
      </c>
    </row>
    <row r="43" spans="1:37" x14ac:dyDescent="0.35">
      <c r="A43" t="s">
        <v>151</v>
      </c>
      <c r="B43">
        <v>1.0322108610194889E-2</v>
      </c>
      <c r="C43">
        <v>1242.3842681721565</v>
      </c>
      <c r="D43">
        <v>1357.1599023711617</v>
      </c>
      <c r="E43">
        <v>58720.503329512285</v>
      </c>
      <c r="F43">
        <v>59300.097117786747</v>
      </c>
      <c r="G43" s="6">
        <v>86.857519342884899</v>
      </c>
      <c r="H43">
        <v>92.750341855092543</v>
      </c>
      <c r="I43" s="3">
        <f t="shared" si="23"/>
        <v>-6.3534240352604077E-2</v>
      </c>
      <c r="L43">
        <f t="shared" si="24"/>
        <v>97.741829278600861</v>
      </c>
      <c r="M43">
        <f t="shared" si="25"/>
        <v>121.84115537465078</v>
      </c>
      <c r="N43">
        <f t="shared" si="26"/>
        <v>122.88925090654487</v>
      </c>
      <c r="O43">
        <f t="shared" si="27"/>
        <v>140.34846983459727</v>
      </c>
      <c r="P43">
        <f t="shared" si="28"/>
        <v>143.24271546823752</v>
      </c>
      <c r="Q43">
        <f t="shared" si="29"/>
        <v>125.50669300182614</v>
      </c>
      <c r="R43">
        <f t="shared" si="30"/>
        <v>130.35104255009134</v>
      </c>
      <c r="S43" s="5"/>
      <c r="T43" s="10">
        <f t="shared" si="31"/>
        <v>-8.4570457761443563E-2</v>
      </c>
      <c r="U43" s="10">
        <f t="shared" si="32"/>
        <v>-9.7739095961887346E-3</v>
      </c>
      <c r="W43">
        <f t="shared" si="33"/>
        <v>0.86813312263569653</v>
      </c>
      <c r="X43">
        <f t="shared" si="34"/>
        <v>0.89425052620621814</v>
      </c>
      <c r="Y43">
        <f t="shared" si="35"/>
        <v>1.0300845606388429</v>
      </c>
      <c r="AA43" s="3">
        <f t="shared" si="36"/>
        <v>-8.5287811925157664E-3</v>
      </c>
      <c r="AB43" s="3">
        <f t="shared" si="37"/>
        <v>-2.0205185472639386E-2</v>
      </c>
      <c r="AD43" s="4">
        <f t="shared" si="15"/>
        <v>-0.31285392454308836</v>
      </c>
      <c r="AE43" s="4">
        <f t="shared" si="16"/>
        <v>-5.1234993711476111</v>
      </c>
      <c r="AF43" s="4">
        <f t="shared" si="17"/>
        <v>-1.0779554972652594</v>
      </c>
      <c r="AG43" s="4">
        <f t="shared" si="18"/>
        <v>5.7916344471775849</v>
      </c>
      <c r="AH43" s="4">
        <f t="shared" si="19"/>
        <v>7.4912382869473104</v>
      </c>
      <c r="AI43" s="4">
        <f t="shared" si="20"/>
        <v>-0.94318846810530488</v>
      </c>
      <c r="AJ43" s="4">
        <f t="shared" si="21"/>
        <v>2.8513140030548056</v>
      </c>
      <c r="AK43" s="5">
        <f t="shared" si="22"/>
        <v>-1.3307908098142833</v>
      </c>
    </row>
    <row r="44" spans="1:37" x14ac:dyDescent="0.35">
      <c r="A44" t="s">
        <v>152</v>
      </c>
      <c r="B44">
        <v>1.0326569744551581E-2</v>
      </c>
      <c r="C44">
        <v>1251.3632998805974</v>
      </c>
      <c r="D44">
        <v>1347.4981363111954</v>
      </c>
      <c r="E44">
        <v>60138.436268487792</v>
      </c>
      <c r="F44">
        <v>60611.188118816048</v>
      </c>
      <c r="G44" s="6">
        <v>88.603324629914596</v>
      </c>
      <c r="H44">
        <v>93.65867103885985</v>
      </c>
      <c r="I44" s="3">
        <f t="shared" si="23"/>
        <v>-5.3976277400388746E-2</v>
      </c>
      <c r="J44">
        <f>AVERAGE(H41:H44)</f>
        <v>92.269824692365773</v>
      </c>
      <c r="K44" s="8">
        <f>AVERAGE(G41:G44)</f>
        <v>86.819632365035631</v>
      </c>
      <c r="L44">
        <f t="shared" si="24"/>
        <v>97.784072530357562</v>
      </c>
      <c r="M44">
        <f t="shared" si="25"/>
        <v>122.72173284615373</v>
      </c>
      <c r="N44">
        <f t="shared" si="26"/>
        <v>122.01438922556751</v>
      </c>
      <c r="O44">
        <f t="shared" si="27"/>
        <v>143.73748571541427</v>
      </c>
      <c r="P44">
        <f t="shared" si="28"/>
        <v>146.40972942506755</v>
      </c>
      <c r="Q44">
        <f t="shared" si="29"/>
        <v>128.02933295122679</v>
      </c>
      <c r="R44">
        <f t="shared" si="30"/>
        <v>131.62760556554335</v>
      </c>
      <c r="S44" s="5"/>
      <c r="T44" s="10">
        <f t="shared" si="31"/>
        <v>-7.1343205485811745E-2</v>
      </c>
      <c r="U44" s="10">
        <f t="shared" si="32"/>
        <v>-7.7997456410443533E-3</v>
      </c>
      <c r="W44">
        <f t="shared" si="33"/>
        <v>0.85379072992225835</v>
      </c>
      <c r="X44">
        <f t="shared" si="34"/>
        <v>0.89071638003124642</v>
      </c>
      <c r="Y44">
        <f t="shared" si="35"/>
        <v>1.0432490642201635</v>
      </c>
      <c r="AA44" s="3">
        <f t="shared" si="36"/>
        <v>5.7972147799596474E-3</v>
      </c>
      <c r="AB44" s="3">
        <f t="shared" si="37"/>
        <v>-1.8251817827591443E-2</v>
      </c>
      <c r="AD44" s="4">
        <f t="shared" si="15"/>
        <v>-0.19465888358319861</v>
      </c>
      <c r="AE44" s="4">
        <f t="shared" si="16"/>
        <v>-5.0738996006710053</v>
      </c>
      <c r="AF44" s="4">
        <f t="shared" si="17"/>
        <v>-1.3002363217963886</v>
      </c>
      <c r="AG44" s="4">
        <f t="shared" si="18"/>
        <v>6.3918883032692664</v>
      </c>
      <c r="AH44" s="4">
        <f t="shared" si="19"/>
        <v>8.1655826529571041</v>
      </c>
      <c r="AI44" s="4">
        <f t="shared" si="20"/>
        <v>-0.44760239480147179</v>
      </c>
      <c r="AJ44" s="4">
        <f t="shared" si="21"/>
        <v>3.2368623044747746</v>
      </c>
      <c r="AK44" s="5">
        <f t="shared" si="22"/>
        <v>-1.1382828037456791</v>
      </c>
    </row>
    <row r="45" spans="1:37" x14ac:dyDescent="0.35">
      <c r="A45" t="s">
        <v>153</v>
      </c>
      <c r="B45">
        <v>1.033398302961853E-2</v>
      </c>
      <c r="C45">
        <v>1271.4595094465769</v>
      </c>
      <c r="D45">
        <v>1339.4036089527408</v>
      </c>
      <c r="E45">
        <v>59618.100201891328</v>
      </c>
      <c r="F45">
        <v>60460.843323047353</v>
      </c>
      <c r="G45" s="6">
        <v>89.194397653064996</v>
      </c>
      <c r="H45">
        <v>93.275788902926038</v>
      </c>
      <c r="I45" s="3">
        <f t="shared" si="23"/>
        <v>-4.3756169718474604E-2</v>
      </c>
      <c r="L45">
        <f t="shared" si="24"/>
        <v>97.854270207089215</v>
      </c>
      <c r="M45">
        <f t="shared" si="25"/>
        <v>124.69257669446843</v>
      </c>
      <c r="N45">
        <f t="shared" si="26"/>
        <v>121.28143918645635</v>
      </c>
      <c r="O45">
        <f t="shared" si="27"/>
        <v>142.49382521174377</v>
      </c>
      <c r="P45">
        <f t="shared" si="28"/>
        <v>146.04656312603689</v>
      </c>
      <c r="Q45">
        <f t="shared" si="29"/>
        <v>128.88341698470401</v>
      </c>
      <c r="R45">
        <f t="shared" si="30"/>
        <v>131.08950420015157</v>
      </c>
      <c r="S45" s="5"/>
      <c r="T45" s="10">
        <f t="shared" si="31"/>
        <v>-5.0727128889318407E-2</v>
      </c>
      <c r="U45" s="10">
        <f t="shared" si="32"/>
        <v>-1.3938659714903046E-2</v>
      </c>
      <c r="W45">
        <f t="shared" si="33"/>
        <v>0.875073544479398</v>
      </c>
      <c r="X45">
        <f t="shared" si="34"/>
        <v>0.90448422444400745</v>
      </c>
      <c r="Y45">
        <f t="shared" si="35"/>
        <v>1.0336093807773683</v>
      </c>
      <c r="AA45" s="3">
        <f t="shared" si="36"/>
        <v>2.8125800047341443E-2</v>
      </c>
      <c r="AB45" s="3">
        <f t="shared" si="37"/>
        <v>-2.4326063128422559E-2</v>
      </c>
      <c r="AD45" s="4">
        <f t="shared" si="15"/>
        <v>-7.3484281035585131E-2</v>
      </c>
      <c r="AE45" s="4">
        <f t="shared" si="16"/>
        <v>-3.4719365539425007</v>
      </c>
      <c r="AF45" s="4">
        <f t="shared" si="17"/>
        <v>-1.5486836259274273</v>
      </c>
      <c r="AG45" s="4">
        <f t="shared" si="18"/>
        <v>6.3788778650171407</v>
      </c>
      <c r="AH45" s="4">
        <f t="shared" si="19"/>
        <v>7.8498889271933159</v>
      </c>
      <c r="AI45" s="4">
        <f t="shared" si="20"/>
        <v>1.4678658884563989</v>
      </c>
      <c r="AJ45" s="4">
        <f t="shared" si="21"/>
        <v>3.0976531851133471</v>
      </c>
      <c r="AK45" s="5">
        <f t="shared" si="22"/>
        <v>-0.52613614218962745</v>
      </c>
    </row>
    <row r="46" spans="1:37" x14ac:dyDescent="0.35">
      <c r="A46" t="s">
        <v>154</v>
      </c>
      <c r="B46">
        <v>1.0344105188233419E-2</v>
      </c>
      <c r="C46">
        <v>1300.702796188946</v>
      </c>
      <c r="D46">
        <v>1331.7512545053564</v>
      </c>
      <c r="E46">
        <v>59725.768136254148</v>
      </c>
      <c r="F46">
        <v>60362.797268649694</v>
      </c>
      <c r="G46" s="6">
        <v>90.587703049432093</v>
      </c>
      <c r="H46">
        <v>93.010791295346493</v>
      </c>
      <c r="I46" s="3">
        <f t="shared" si="23"/>
        <v>-2.6051689402578296E-2</v>
      </c>
      <c r="L46">
        <f t="shared" si="24"/>
        <v>97.950118675326621</v>
      </c>
      <c r="M46">
        <f t="shared" si="25"/>
        <v>127.5604783050422</v>
      </c>
      <c r="N46">
        <f t="shared" si="26"/>
        <v>120.58852739023587</v>
      </c>
      <c r="O46">
        <f t="shared" si="27"/>
        <v>142.75116343231858</v>
      </c>
      <c r="P46">
        <f t="shared" si="28"/>
        <v>145.8097273744028</v>
      </c>
      <c r="Q46">
        <f t="shared" si="29"/>
        <v>130.89670442328844</v>
      </c>
      <c r="R46">
        <f t="shared" si="30"/>
        <v>130.71707738500044</v>
      </c>
      <c r="S46" s="5"/>
      <c r="T46" s="10">
        <f t="shared" si="31"/>
        <v>-2.3314007185180063E-2</v>
      </c>
      <c r="U46" s="10">
        <f t="shared" si="32"/>
        <v>-1.0553340156858493E-2</v>
      </c>
      <c r="W46">
        <f t="shared" si="33"/>
        <v>0.89358626044068201</v>
      </c>
      <c r="X46">
        <f t="shared" si="34"/>
        <v>0.91695718112552826</v>
      </c>
      <c r="Y46">
        <f t="shared" si="35"/>
        <v>1.0261540734448185</v>
      </c>
      <c r="AA46" s="3">
        <f t="shared" si="36"/>
        <v>5.7816038272400894E-2</v>
      </c>
      <c r="AB46" s="3">
        <f t="shared" si="37"/>
        <v>-2.0976405327407188E-2</v>
      </c>
      <c r="AD46" s="4">
        <f t="shared" si="15"/>
        <v>4.7390975688976766E-2</v>
      </c>
      <c r="AE46" s="4">
        <f t="shared" si="16"/>
        <v>-0.97354878560725888</v>
      </c>
      <c r="AF46" s="4">
        <f t="shared" si="17"/>
        <v>-1.7964552635292175</v>
      </c>
      <c r="AG46" s="4">
        <f t="shared" si="18"/>
        <v>6.0553627238349339</v>
      </c>
      <c r="AH46" s="4">
        <f t="shared" si="19"/>
        <v>7.1625990806511775</v>
      </c>
      <c r="AI46" s="4">
        <f t="shared" si="20"/>
        <v>3.0270001321166307</v>
      </c>
      <c r="AJ46" s="4">
        <f t="shared" si="21"/>
        <v>2.7682669605317844</v>
      </c>
      <c r="AK46" s="5">
        <f t="shared" si="22"/>
        <v>9.3463952456067867E-2</v>
      </c>
    </row>
    <row r="47" spans="1:37" x14ac:dyDescent="0.35">
      <c r="A47" t="s">
        <v>155</v>
      </c>
      <c r="B47">
        <v>1.0356637111827469E-2</v>
      </c>
      <c r="C47">
        <v>1310.6304765708553</v>
      </c>
      <c r="D47">
        <v>1328.2480636174764</v>
      </c>
      <c r="E47">
        <v>60492.111755537597</v>
      </c>
      <c r="F47">
        <v>60998.147695199114</v>
      </c>
      <c r="G47" s="6">
        <v>91.658280970551502</v>
      </c>
      <c r="H47">
        <v>93.344479862347114</v>
      </c>
      <c r="I47" s="3">
        <f t="shared" si="23"/>
        <v>-1.8064259335765866E-2</v>
      </c>
      <c r="L47">
        <f t="shared" si="24"/>
        <v>98.06878562436961</v>
      </c>
      <c r="M47">
        <f t="shared" si="25"/>
        <v>128.53409015679375</v>
      </c>
      <c r="N47">
        <f t="shared" si="26"/>
        <v>120.27131752922978</v>
      </c>
      <c r="O47">
        <f t="shared" si="27"/>
        <v>144.58280907967261</v>
      </c>
      <c r="P47">
        <f t="shared" si="28"/>
        <v>147.3444520172996</v>
      </c>
      <c r="Q47">
        <f t="shared" si="29"/>
        <v>132.4436596609811</v>
      </c>
      <c r="R47">
        <f t="shared" si="30"/>
        <v>131.18604226130819</v>
      </c>
      <c r="S47" s="5"/>
      <c r="T47" s="10">
        <f t="shared" si="31"/>
        <v>-1.326377770025855E-2</v>
      </c>
      <c r="U47" s="10">
        <f t="shared" si="32"/>
        <v>-8.2959230531084449E-3</v>
      </c>
      <c r="W47">
        <f t="shared" si="33"/>
        <v>0.88899981246017157</v>
      </c>
      <c r="X47">
        <f t="shared" si="34"/>
        <v>0.91604016068049821</v>
      </c>
      <c r="Y47">
        <f t="shared" si="35"/>
        <v>1.0304165960907197</v>
      </c>
      <c r="AA47" s="3">
        <f t="shared" si="36"/>
        <v>6.8701106775153287E-2</v>
      </c>
      <c r="AB47" s="3">
        <f t="shared" si="37"/>
        <v>-1.8742768389425013E-2</v>
      </c>
      <c r="AD47" s="4">
        <f t="shared" si="15"/>
        <v>0.16478132907904453</v>
      </c>
      <c r="AE47" s="4">
        <f t="shared" si="16"/>
        <v>2.2255998150960243</v>
      </c>
      <c r="AF47" s="4">
        <f t="shared" si="17"/>
        <v>-2.0383348792409661</v>
      </c>
      <c r="AG47" s="4">
        <f t="shared" si="18"/>
        <v>5.234669288872662</v>
      </c>
      <c r="AH47" s="4">
        <f t="shared" si="19"/>
        <v>5.7090783525544753</v>
      </c>
      <c r="AI47" s="4">
        <f t="shared" si="20"/>
        <v>4.5678096947615376</v>
      </c>
      <c r="AJ47" s="4">
        <f t="shared" si="21"/>
        <v>2.0628173926861004</v>
      </c>
      <c r="AK47" s="5">
        <f t="shared" si="22"/>
        <v>1.2143548483530857</v>
      </c>
    </row>
    <row r="48" spans="1:37" x14ac:dyDescent="0.35">
      <c r="A48" t="s">
        <v>156</v>
      </c>
      <c r="B48">
        <v>1.037123823890986E-2</v>
      </c>
      <c r="C48">
        <v>1309.5868395420321</v>
      </c>
      <c r="D48">
        <v>1329.523542646546</v>
      </c>
      <c r="E48">
        <v>61064.013472081882</v>
      </c>
      <c r="F48">
        <v>61251.89866255963</v>
      </c>
      <c r="G48" s="6">
        <v>92.179601007413694</v>
      </c>
      <c r="H48">
        <v>93.547025744452228</v>
      </c>
      <c r="I48" s="3">
        <f t="shared" si="23"/>
        <v>-1.4617511632855176E-2</v>
      </c>
      <c r="J48">
        <f>AVERAGE(H45:H48)</f>
        <v>93.294521451267968</v>
      </c>
      <c r="K48" s="8">
        <f>AVERAGE(G45:G48)</f>
        <v>90.904995670115568</v>
      </c>
      <c r="L48">
        <f t="shared" si="24"/>
        <v>98.207046218639334</v>
      </c>
      <c r="M48">
        <f t="shared" si="25"/>
        <v>128.43174022799863</v>
      </c>
      <c r="N48">
        <f t="shared" si="26"/>
        <v>120.38681067204627</v>
      </c>
      <c r="O48">
        <f t="shared" si="27"/>
        <v>145.94971716563293</v>
      </c>
      <c r="P48">
        <f t="shared" si="28"/>
        <v>147.95740173212411</v>
      </c>
      <c r="Q48">
        <f t="shared" si="29"/>
        <v>133.19695257467657</v>
      </c>
      <c r="R48">
        <f t="shared" si="30"/>
        <v>131.47069961532506</v>
      </c>
      <c r="S48" s="5"/>
      <c r="T48" s="10">
        <f t="shared" si="31"/>
        <v>-1.4995374256275285E-2</v>
      </c>
      <c r="U48" s="10">
        <f t="shared" si="32"/>
        <v>-3.0674182283363383E-3</v>
      </c>
      <c r="W48">
        <f t="shared" si="33"/>
        <v>0.87997251876991445</v>
      </c>
      <c r="X48">
        <f t="shared" si="34"/>
        <v>0.91262220414936657</v>
      </c>
      <c r="Y48">
        <f t="shared" si="35"/>
        <v>1.0371030738835936</v>
      </c>
      <c r="AA48" s="3">
        <f t="shared" si="36"/>
        <v>6.6825672272921022E-2</v>
      </c>
      <c r="AB48" s="3">
        <f t="shared" si="37"/>
        <v>-1.3569341871291329E-2</v>
      </c>
      <c r="AD48" s="4">
        <f t="shared" si="15"/>
        <v>0.27577870779322833</v>
      </c>
      <c r="AE48" s="4">
        <f t="shared" si="16"/>
        <v>4.3762268872954424</v>
      </c>
      <c r="AF48" s="4">
        <f t="shared" si="17"/>
        <v>-1.9271924270232166</v>
      </c>
      <c r="AG48" s="4">
        <f t="shared" si="18"/>
        <v>3.8198982289953776</v>
      </c>
      <c r="AH48" s="4">
        <f t="shared" si="19"/>
        <v>3.7677881246786615</v>
      </c>
      <c r="AI48" s="4">
        <f t="shared" si="20"/>
        <v>4.7055754485378687</v>
      </c>
      <c r="AJ48" s="4">
        <f t="shared" si="21"/>
        <v>1.1105437366101256</v>
      </c>
      <c r="AK48" s="5">
        <f t="shared" si="22"/>
        <v>3.2371815655828033</v>
      </c>
    </row>
    <row r="49" spans="1:37" x14ac:dyDescent="0.35">
      <c r="A49" t="s">
        <v>157</v>
      </c>
      <c r="B49">
        <v>1.0387528830756E-2</v>
      </c>
      <c r="C49">
        <v>1326.2648913057149</v>
      </c>
      <c r="D49">
        <v>1332.2223465402442</v>
      </c>
      <c r="E49">
        <v>60292.394346487643</v>
      </c>
      <c r="F49">
        <v>61055.444729662195</v>
      </c>
      <c r="G49" s="6">
        <v>92.039932155626801</v>
      </c>
      <c r="H49">
        <v>93.588493767430421</v>
      </c>
      <c r="I49" s="3">
        <f t="shared" si="23"/>
        <v>-1.6546495722559999E-2</v>
      </c>
      <c r="L49">
        <f t="shared" si="24"/>
        <v>98.361304646563667</v>
      </c>
      <c r="M49">
        <f t="shared" si="25"/>
        <v>130.06736388192255</v>
      </c>
      <c r="N49">
        <f t="shared" si="26"/>
        <v>120.63118422615788</v>
      </c>
      <c r="O49">
        <f t="shared" si="27"/>
        <v>144.10546247720566</v>
      </c>
      <c r="P49">
        <f t="shared" si="28"/>
        <v>147.48285622241357</v>
      </c>
      <c r="Q49">
        <f t="shared" si="29"/>
        <v>132.99513497919662</v>
      </c>
      <c r="R49">
        <f t="shared" si="30"/>
        <v>131.52897864610364</v>
      </c>
      <c r="S49" s="5"/>
      <c r="T49" s="10">
        <f t="shared" si="31"/>
        <v>-4.4718175235543001E-3</v>
      </c>
      <c r="U49" s="10">
        <f t="shared" si="32"/>
        <v>-1.2497663174073081E-2</v>
      </c>
      <c r="W49">
        <f t="shared" si="33"/>
        <v>0.9025845491630573</v>
      </c>
      <c r="X49">
        <f t="shared" si="34"/>
        <v>0.9229014132634531</v>
      </c>
      <c r="Y49">
        <f t="shared" si="35"/>
        <v>1.0225096519979597</v>
      </c>
      <c r="AA49" s="3">
        <f t="shared" si="36"/>
        <v>7.8223385738084295E-2</v>
      </c>
      <c r="AB49" s="3">
        <f t="shared" si="37"/>
        <v>-2.2900246386024614E-2</v>
      </c>
      <c r="AD49" s="4">
        <f t="shared" si="15"/>
        <v>0.3778756961873686</v>
      </c>
      <c r="AE49" s="4">
        <f t="shared" si="16"/>
        <v>4.7867379155227985</v>
      </c>
      <c r="AF49" s="4">
        <f t="shared" si="17"/>
        <v>-1.5517662829185652</v>
      </c>
      <c r="AG49" s="4">
        <f t="shared" si="18"/>
        <v>2.567654879751613</v>
      </c>
      <c r="AH49" s="4">
        <f t="shared" si="19"/>
        <v>2.3646619005774694</v>
      </c>
      <c r="AI49" s="4">
        <f t="shared" si="20"/>
        <v>4.4473206479686889</v>
      </c>
      <c r="AJ49" s="4">
        <f t="shared" si="21"/>
        <v>0.58086525926683841</v>
      </c>
      <c r="AK49" s="5">
        <f t="shared" si="22"/>
        <v>6.6563722429915106</v>
      </c>
    </row>
    <row r="50" spans="1:37" x14ac:dyDescent="0.35">
      <c r="A50" t="s">
        <v>158</v>
      </c>
      <c r="B50">
        <v>1.040508963350137E-2</v>
      </c>
      <c r="C50">
        <v>1332.2779588432311</v>
      </c>
      <c r="D50">
        <v>1335.5832777413871</v>
      </c>
      <c r="E50">
        <v>59891.33803879386</v>
      </c>
      <c r="F50">
        <v>60451.740388459802</v>
      </c>
      <c r="G50" s="6">
        <v>92.791925246671894</v>
      </c>
      <c r="H50">
        <v>93.376714093640473</v>
      </c>
      <c r="I50" s="3">
        <f t="shared" si="23"/>
        <v>-6.262683931907668E-3</v>
      </c>
      <c r="L50">
        <f t="shared" si="24"/>
        <v>98.527590920885345</v>
      </c>
      <c r="M50">
        <f t="shared" si="25"/>
        <v>130.65706798143975</v>
      </c>
      <c r="N50">
        <f t="shared" si="26"/>
        <v>120.93551263796498</v>
      </c>
      <c r="O50">
        <f t="shared" si="27"/>
        <v>143.14689373356811</v>
      </c>
      <c r="P50">
        <f t="shared" si="28"/>
        <v>146.02457447622979</v>
      </c>
      <c r="Q50">
        <f t="shared" si="29"/>
        <v>134.08174402273502</v>
      </c>
      <c r="R50">
        <f t="shared" si="30"/>
        <v>131.23134414991421</v>
      </c>
      <c r="S50" s="5"/>
      <c r="T50" s="10">
        <f t="shared" si="31"/>
        <v>-2.4748130298138937E-3</v>
      </c>
      <c r="U50" s="10">
        <f t="shared" si="32"/>
        <v>-9.270243438234016E-3</v>
      </c>
      <c r="W50">
        <f t="shared" si="33"/>
        <v>0.91274818875654384</v>
      </c>
      <c r="X50">
        <f t="shared" si="34"/>
        <v>0.93667239662422874</v>
      </c>
      <c r="Y50">
        <f t="shared" si="35"/>
        <v>1.0262111808737493</v>
      </c>
      <c r="AA50" s="3">
        <f t="shared" si="36"/>
        <v>8.0386274729552953E-2</v>
      </c>
      <c r="AB50" s="3">
        <f t="shared" si="37"/>
        <v>-1.9706825053135923E-2</v>
      </c>
      <c r="AD50" s="4">
        <f t="shared" si="15"/>
        <v>0.4687694161989775</v>
      </c>
      <c r="AE50" s="4">
        <f t="shared" si="16"/>
        <v>4.2016202001357472</v>
      </c>
      <c r="AF50" s="4">
        <f t="shared" si="17"/>
        <v>-0.93447581806276325</v>
      </c>
      <c r="AG50" s="4">
        <f t="shared" si="18"/>
        <v>1.4848900008364474</v>
      </c>
      <c r="AH50" s="4">
        <f t="shared" si="19"/>
        <v>1.255449593440594</v>
      </c>
      <c r="AI50" s="4">
        <f t="shared" si="20"/>
        <v>3.7796091115166019</v>
      </c>
      <c r="AJ50" s="4">
        <f t="shared" si="21"/>
        <v>0.31154658041745442</v>
      </c>
      <c r="AK50" s="5">
        <f t="shared" si="22"/>
        <v>11.131762468559739</v>
      </c>
    </row>
    <row r="51" spans="1:37" x14ac:dyDescent="0.35">
      <c r="A51" t="s">
        <v>159</v>
      </c>
      <c r="B51">
        <v>1.0423442133751629E-2</v>
      </c>
      <c r="C51">
        <v>1369.1652100564199</v>
      </c>
      <c r="D51">
        <v>1341.8606969513235</v>
      </c>
      <c r="E51">
        <v>61158.284621974686</v>
      </c>
      <c r="F51">
        <v>61725.540332989025</v>
      </c>
      <c r="G51" s="6">
        <v>96.972471504140401</v>
      </c>
      <c r="H51">
        <v>94.640951143501923</v>
      </c>
      <c r="I51" s="3">
        <f t="shared" si="23"/>
        <v>2.4635428241874358E-2</v>
      </c>
      <c r="L51">
        <f t="shared" si="24"/>
        <v>98.701373915623904</v>
      </c>
      <c r="M51">
        <f t="shared" si="25"/>
        <v>134.27461644977495</v>
      </c>
      <c r="N51">
        <f t="shared" si="26"/>
        <v>121.50392564735881</v>
      </c>
      <c r="O51">
        <f t="shared" si="27"/>
        <v>146.17503559593922</v>
      </c>
      <c r="P51">
        <f t="shared" si="28"/>
        <v>149.10150979144916</v>
      </c>
      <c r="Q51">
        <f t="shared" si="29"/>
        <v>140.12251676970635</v>
      </c>
      <c r="R51">
        <f t="shared" si="30"/>
        <v>133.0080989756523</v>
      </c>
      <c r="S51" s="5"/>
      <c r="T51" s="10">
        <f t="shared" si="31"/>
        <v>2.0348247151982024E-2</v>
      </c>
      <c r="U51" s="10">
        <f t="shared" si="32"/>
        <v>-9.1899675232356426E-3</v>
      </c>
      <c r="W51">
        <f t="shared" si="33"/>
        <v>0.91858788268702929</v>
      </c>
      <c r="X51">
        <f t="shared" si="34"/>
        <v>0.9585940321371742</v>
      </c>
      <c r="Y51">
        <f t="shared" si="35"/>
        <v>1.0435517931426659</v>
      </c>
      <c r="AA51" s="3">
        <f t="shared" si="36"/>
        <v>0.10510517034223699</v>
      </c>
      <c r="AB51" s="3">
        <f t="shared" si="37"/>
        <v>-1.9627394783615859E-2</v>
      </c>
      <c r="AD51" s="4">
        <f t="shared" si="15"/>
        <v>0.54641365141552267</v>
      </c>
      <c r="AE51" s="4">
        <f t="shared" si="16"/>
        <v>3.9566155452338325</v>
      </c>
      <c r="AF51" s="4">
        <f t="shared" si="17"/>
        <v>-0.14421810719618122</v>
      </c>
      <c r="AG51" s="4">
        <f t="shared" si="18"/>
        <v>1.0132805629986086</v>
      </c>
      <c r="AH51" s="4">
        <f t="shared" si="19"/>
        <v>0.84627419024261297</v>
      </c>
      <c r="AI51" s="4">
        <f t="shared" si="20"/>
        <v>3.871814273336982</v>
      </c>
      <c r="AJ51" s="4">
        <f t="shared" si="21"/>
        <v>0.4991976725577274</v>
      </c>
      <c r="AK51" s="5">
        <f t="shared" si="22"/>
        <v>6.7560743692955496</v>
      </c>
    </row>
    <row r="52" spans="1:37" x14ac:dyDescent="0.35">
      <c r="A52" t="s">
        <v>160</v>
      </c>
      <c r="B52">
        <v>1.0442097119379211E-2</v>
      </c>
      <c r="C52">
        <v>1418.8631480682704</v>
      </c>
      <c r="D52">
        <v>1346.2288100856638</v>
      </c>
      <c r="E52">
        <v>62212.829544843567</v>
      </c>
      <c r="F52">
        <v>61878.3481810843</v>
      </c>
      <c r="G52" s="6">
        <v>101.37433912382301</v>
      </c>
      <c r="H52">
        <v>95.150439885252922</v>
      </c>
      <c r="I52" s="3">
        <f t="shared" si="23"/>
        <v>6.5411145193609424E-2</v>
      </c>
      <c r="J52">
        <f>AVERAGE(H49:H52)</f>
        <v>94.189149722456435</v>
      </c>
      <c r="K52" s="8">
        <f>AVERAGE(G49:G52)</f>
        <v>95.794667007565522</v>
      </c>
      <c r="L52">
        <f t="shared" si="24"/>
        <v>98.878021196646003</v>
      </c>
      <c r="M52">
        <f t="shared" si="25"/>
        <v>139.148514439493</v>
      </c>
      <c r="N52">
        <f t="shared" si="26"/>
        <v>121.89945321195623</v>
      </c>
      <c r="O52">
        <f t="shared" si="27"/>
        <v>148.6955140984133</v>
      </c>
      <c r="P52">
        <f t="shared" si="28"/>
        <v>149.47062573172408</v>
      </c>
      <c r="Q52">
        <f t="shared" si="29"/>
        <v>146.48309271244352</v>
      </c>
      <c r="R52">
        <f t="shared" si="30"/>
        <v>133.72413287187811</v>
      </c>
      <c r="S52" s="5"/>
      <c r="T52" s="10">
        <f t="shared" si="31"/>
        <v>5.3953932227898793E-2</v>
      </c>
      <c r="U52" s="10">
        <f t="shared" si="32"/>
        <v>5.4054669135708E-3</v>
      </c>
      <c r="W52">
        <f t="shared" si="33"/>
        <v>0.93579497191420535</v>
      </c>
      <c r="X52">
        <f t="shared" si="34"/>
        <v>0.98512112890974302</v>
      </c>
      <c r="Y52">
        <f t="shared" si="35"/>
        <v>1.0527104317462179</v>
      </c>
      <c r="AA52" s="3">
        <f t="shared" si="36"/>
        <v>0.14150236750893752</v>
      </c>
      <c r="AB52" s="3">
        <f t="shared" si="37"/>
        <v>-5.1857121057483635E-3</v>
      </c>
      <c r="AD52" s="4">
        <f t="shared" si="15"/>
        <v>0.60907687459361703</v>
      </c>
      <c r="AE52" s="4">
        <f t="shared" si="16"/>
        <v>4.8954738490332605</v>
      </c>
      <c r="AF52" s="4">
        <f t="shared" si="17"/>
        <v>0.506080572695633</v>
      </c>
      <c r="AG52" s="4">
        <f t="shared" si="18"/>
        <v>1.1020560636129773</v>
      </c>
      <c r="AH52" s="4">
        <f t="shared" si="19"/>
        <v>0.8381765662538232</v>
      </c>
      <c r="AI52" s="4">
        <f t="shared" si="20"/>
        <v>5.3788807770191571</v>
      </c>
      <c r="AJ52" s="4">
        <f t="shared" si="21"/>
        <v>0.95892905314460819</v>
      </c>
      <c r="AK52" s="5">
        <f t="shared" si="22"/>
        <v>4.6092583276940431</v>
      </c>
    </row>
    <row r="53" spans="1:37" x14ac:dyDescent="0.35">
      <c r="A53" t="s">
        <v>161</v>
      </c>
      <c r="B53">
        <v>1.0460674003735111E-2</v>
      </c>
      <c r="C53">
        <v>1464.481715094319</v>
      </c>
      <c r="D53">
        <v>1360.4980733504945</v>
      </c>
      <c r="E53">
        <v>62093.102385386992</v>
      </c>
      <c r="F53">
        <v>61973.207363527377</v>
      </c>
      <c r="G53" s="6">
        <v>101.434705454286</v>
      </c>
      <c r="H53">
        <v>95.547888660419957</v>
      </c>
      <c r="I53" s="3">
        <f t="shared" si="23"/>
        <v>6.161116563012678E-2</v>
      </c>
      <c r="L53">
        <f t="shared" si="24"/>
        <v>99.053928923236811</v>
      </c>
      <c r="M53">
        <f t="shared" si="25"/>
        <v>143.62234677573724</v>
      </c>
      <c r="N53">
        <f t="shared" si="26"/>
        <v>123.19151840673513</v>
      </c>
      <c r="O53">
        <f t="shared" si="27"/>
        <v>148.40935300178438</v>
      </c>
      <c r="P53">
        <f t="shared" si="28"/>
        <v>149.69976341514564</v>
      </c>
      <c r="Q53">
        <f t="shared" si="29"/>
        <v>146.57032037635088</v>
      </c>
      <c r="R53">
        <f t="shared" si="30"/>
        <v>134.28270614683402</v>
      </c>
      <c r="S53" s="5"/>
      <c r="T53" s="10">
        <f t="shared" si="31"/>
        <v>7.6430568907565055E-2</v>
      </c>
      <c r="U53" s="10">
        <f t="shared" si="32"/>
        <v>1.9346267033804043E-3</v>
      </c>
      <c r="W53">
        <f t="shared" si="33"/>
        <v>0.96774457856446838</v>
      </c>
      <c r="X53">
        <f t="shared" si="34"/>
        <v>0.98760837785330557</v>
      </c>
      <c r="Y53">
        <f t="shared" si="35"/>
        <v>1.0205258698718858</v>
      </c>
      <c r="AA53" s="3">
        <f t="shared" si="36"/>
        <v>0.1658460633754566</v>
      </c>
      <c r="AB53" s="3">
        <f t="shared" si="37"/>
        <v>-8.6199896641300233E-3</v>
      </c>
      <c r="AD53" s="4">
        <f t="shared" si="15"/>
        <v>0.65556376515885084</v>
      </c>
      <c r="AE53" s="4">
        <f t="shared" si="16"/>
        <v>6.4339837116965226</v>
      </c>
      <c r="AF53" s="4">
        <f t="shared" si="17"/>
        <v>1.173029680817872</v>
      </c>
      <c r="AG53" s="4">
        <f t="shared" si="18"/>
        <v>1.5652604904589085</v>
      </c>
      <c r="AH53" s="4">
        <f t="shared" si="19"/>
        <v>0.96875466475982996</v>
      </c>
      <c r="AI53" s="4">
        <f t="shared" si="20"/>
        <v>7.124251238311774</v>
      </c>
      <c r="AJ53" s="4">
        <f t="shared" si="21"/>
        <v>1.3990179259498081</v>
      </c>
      <c r="AK53" s="5">
        <f t="shared" si="22"/>
        <v>4.0923230547421641</v>
      </c>
    </row>
    <row r="54" spans="1:37" x14ac:dyDescent="0.35">
      <c r="A54" t="s">
        <v>162</v>
      </c>
      <c r="B54">
        <v>1.0479009582944079E-2</v>
      </c>
      <c r="C54">
        <v>1474.7062320066145</v>
      </c>
      <c r="D54">
        <v>1380.7701541214378</v>
      </c>
      <c r="E54">
        <v>63080.288684232553</v>
      </c>
      <c r="F54">
        <v>62991.106974098671</v>
      </c>
      <c r="G54" s="6">
        <v>100.17706272711899</v>
      </c>
      <c r="H54">
        <v>97.008284219293955</v>
      </c>
      <c r="I54" s="3">
        <f t="shared" si="23"/>
        <v>3.2665029933544594E-2</v>
      </c>
      <c r="L54">
        <f t="shared" si="24"/>
        <v>99.227551689712755</v>
      </c>
      <c r="M54">
        <f t="shared" si="25"/>
        <v>144.62506951270055</v>
      </c>
      <c r="N54">
        <f t="shared" si="26"/>
        <v>125.02713174596339</v>
      </c>
      <c r="O54">
        <f t="shared" si="27"/>
        <v>150.76883697465115</v>
      </c>
      <c r="P54">
        <f t="shared" si="28"/>
        <v>152.15855709979476</v>
      </c>
      <c r="Q54">
        <f t="shared" si="29"/>
        <v>144.75306171114056</v>
      </c>
      <c r="R54">
        <f t="shared" si="30"/>
        <v>136.33514153227077</v>
      </c>
      <c r="S54" s="5"/>
      <c r="T54" s="10">
        <f t="shared" si="31"/>
        <v>6.8031654366795591E-2</v>
      </c>
      <c r="U54" s="10">
        <f t="shared" si="32"/>
        <v>1.415782551186906E-3</v>
      </c>
      <c r="W54">
        <f t="shared" si="33"/>
        <v>0.95925041550208712</v>
      </c>
      <c r="X54">
        <f t="shared" si="34"/>
        <v>0.96009934556620591</v>
      </c>
      <c r="Y54">
        <f t="shared" si="35"/>
        <v>1.0008849931679982</v>
      </c>
      <c r="AA54" s="3">
        <f t="shared" si="36"/>
        <v>0.15674947903753611</v>
      </c>
      <c r="AB54" s="3">
        <f t="shared" si="37"/>
        <v>-9.1333681892905583E-3</v>
      </c>
      <c r="AD54" s="4">
        <f t="shared" si="15"/>
        <v>0.68575539126294327</v>
      </c>
      <c r="AE54" s="4">
        <f t="shared" si="16"/>
        <v>8.4954823640219566</v>
      </c>
      <c r="AF54" s="4">
        <f t="shared" si="17"/>
        <v>1.9487184106169231</v>
      </c>
      <c r="AG54" s="4">
        <f t="shared" si="18"/>
        <v>2.8148637509471497</v>
      </c>
      <c r="AH54" s="4">
        <f t="shared" si="19"/>
        <v>1.9736732923530509</v>
      </c>
      <c r="AI54" s="4">
        <f t="shared" si="20"/>
        <v>8.4869562339727764</v>
      </c>
      <c r="AJ54" s="4">
        <f t="shared" si="21"/>
        <v>2.2711509877241465</v>
      </c>
      <c r="AK54" s="5">
        <f t="shared" si="22"/>
        <v>2.7368524945482844</v>
      </c>
    </row>
    <row r="55" spans="1:37" x14ac:dyDescent="0.35">
      <c r="A55" t="s">
        <v>163</v>
      </c>
      <c r="B55">
        <v>1.049705091438685E-2</v>
      </c>
      <c r="C55">
        <v>1450.4220677350615</v>
      </c>
      <c r="D55">
        <v>1392.2728152281188</v>
      </c>
      <c r="E55">
        <v>63495.455929090982</v>
      </c>
      <c r="F55">
        <v>63705.29291009382</v>
      </c>
      <c r="G55" s="6">
        <v>98.843192682561707</v>
      </c>
      <c r="H55">
        <v>98.450008427108173</v>
      </c>
      <c r="I55" s="3">
        <f t="shared" si="23"/>
        <v>3.9937452696577986E-3</v>
      </c>
      <c r="L55">
        <f t="shared" si="24"/>
        <v>99.398388173267705</v>
      </c>
      <c r="M55">
        <f t="shared" si="25"/>
        <v>142.24351115917523</v>
      </c>
      <c r="N55">
        <f t="shared" si="26"/>
        <v>126.06868433262777</v>
      </c>
      <c r="O55">
        <f t="shared" si="27"/>
        <v>151.76113241214685</v>
      </c>
      <c r="P55">
        <f t="shared" si="28"/>
        <v>153.88371334394</v>
      </c>
      <c r="Q55">
        <f t="shared" si="29"/>
        <v>142.82565669827457</v>
      </c>
      <c r="R55">
        <f t="shared" si="30"/>
        <v>138.3613362588832</v>
      </c>
      <c r="S55" s="5"/>
      <c r="T55" s="10">
        <f t="shared" si="31"/>
        <v>4.1765702720709452E-2</v>
      </c>
      <c r="U55" s="10">
        <f t="shared" si="32"/>
        <v>-3.2938704370919503E-3</v>
      </c>
      <c r="W55">
        <f t="shared" si="33"/>
        <v>0.93728551506110247</v>
      </c>
      <c r="X55">
        <f t="shared" si="34"/>
        <v>0.9411214480819392</v>
      </c>
      <c r="Y55">
        <f t="shared" si="35"/>
        <v>1.0040925982096147</v>
      </c>
      <c r="AA55" s="3">
        <f t="shared" si="36"/>
        <v>0.1283017024582469</v>
      </c>
      <c r="AB55" s="3">
        <f t="shared" si="37"/>
        <v>-1.3793408578912092E-2</v>
      </c>
      <c r="AD55" s="4">
        <f t="shared" ref="AD55:AD86" si="38">(AVERAGE(L52:L55)/AVERAGE(L48:L51)-1)*100</f>
        <v>0.70101399148236876</v>
      </c>
      <c r="AE55" s="4">
        <f t="shared" ref="AE55:AE86" si="39">(AVERAGE(M52:M55)/AVERAGE(M48:M51)-1)*100</f>
        <v>8.8280350253677753</v>
      </c>
      <c r="AF55" s="4">
        <f t="shared" ref="AF55:AF86" si="40">(AVERAGE(N52:N55)/AVERAGE(N48:N51)-1)*100</f>
        <v>2.6329835141705837</v>
      </c>
      <c r="AG55" s="4">
        <f t="shared" ref="AG55:AG86" si="41">(AVERAGE(O52:O55)/AVERAGE(O48:O51)-1)*100</f>
        <v>3.4964666710048942</v>
      </c>
      <c r="AH55" s="4">
        <f t="shared" ref="AH55:AH86" si="42">(AVERAGE(P52:P55)/AVERAGE(P48:P51)-1)*100</f>
        <v>2.4800460712467665</v>
      </c>
      <c r="AI55" s="4">
        <f t="shared" ref="AI55:AI86" si="43">(AVERAGE(Q52:Q55)/AVERAGE(Q48:Q51)-1)*100</f>
        <v>7.4456060399041846</v>
      </c>
      <c r="AJ55" s="4">
        <f t="shared" ref="AJ55:AJ86" si="44">(AVERAGE(R52:R55)/AVERAGE(R48:R51)-1)*100</f>
        <v>2.933051588089608</v>
      </c>
      <c r="AK55" s="5">
        <f t="shared" ref="AK55:AK86" si="45">(AI55-AJ55)/AJ55</f>
        <v>1.5385186098120252</v>
      </c>
    </row>
    <row r="56" spans="1:37" x14ac:dyDescent="0.35">
      <c r="A56" t="s">
        <v>164</v>
      </c>
      <c r="B56">
        <v>1.051468722909781E-2</v>
      </c>
      <c r="C56">
        <v>1437.3603719289915</v>
      </c>
      <c r="D56">
        <v>1397.2002228926594</v>
      </c>
      <c r="E56">
        <v>63588.952907775958</v>
      </c>
      <c r="F56">
        <v>63727.148494124354</v>
      </c>
      <c r="G56" s="6">
        <v>99.740433580247696</v>
      </c>
      <c r="H56">
        <v>99.042312837446531</v>
      </c>
      <c r="I56" s="3">
        <f t="shared" si="23"/>
        <v>7.0487120383280867E-3</v>
      </c>
      <c r="J56">
        <f>AVERAGE(H53:H56)</f>
        <v>97.512123536067151</v>
      </c>
      <c r="K56" s="8">
        <f>AVERAGE(G53:G56)</f>
        <v>100.04884861105361</v>
      </c>
      <c r="L56">
        <f t="shared" si="24"/>
        <v>99.565389483434103</v>
      </c>
      <c r="M56">
        <f t="shared" si="25"/>
        <v>140.96254507731618</v>
      </c>
      <c r="N56">
        <f t="shared" si="26"/>
        <v>126.51485536652629</v>
      </c>
      <c r="O56">
        <f t="shared" si="27"/>
        <v>151.98460048800715</v>
      </c>
      <c r="P56">
        <f t="shared" si="28"/>
        <v>153.93650673479164</v>
      </c>
      <c r="Q56">
        <f t="shared" si="29"/>
        <v>144.1221447714604</v>
      </c>
      <c r="R56">
        <f t="shared" si="30"/>
        <v>139.19375903868541</v>
      </c>
      <c r="S56" s="5"/>
      <c r="T56" s="10">
        <f t="shared" si="31"/>
        <v>2.8743302769582701E-2</v>
      </c>
      <c r="U56" s="10">
        <f t="shared" si="32"/>
        <v>-2.1685512315232636E-3</v>
      </c>
      <c r="W56">
        <f t="shared" si="33"/>
        <v>0.92747913028490869</v>
      </c>
      <c r="X56">
        <f t="shared" si="34"/>
        <v>0.94826807655972245</v>
      </c>
      <c r="Y56">
        <f t="shared" si="35"/>
        <v>1.022414462596509</v>
      </c>
      <c r="AA56" s="3">
        <f t="shared" si="36"/>
        <v>0.11419757520912044</v>
      </c>
      <c r="AB56" s="3">
        <f t="shared" si="37"/>
        <v>-1.2679943752051726E-2</v>
      </c>
      <c r="AD56" s="4">
        <f t="shared" si="38"/>
        <v>0.70397739325191999</v>
      </c>
      <c r="AE56" s="4">
        <f t="shared" si="39"/>
        <v>6.9841954496712155</v>
      </c>
      <c r="AF56" s="4">
        <f t="shared" si="40"/>
        <v>3.2645548500693566</v>
      </c>
      <c r="AG56" s="4">
        <f t="shared" si="41"/>
        <v>3.5733032939358811</v>
      </c>
      <c r="AH56" s="4">
        <f t="shared" si="42"/>
        <v>2.9724002272461636</v>
      </c>
      <c r="AI56" s="4">
        <f t="shared" si="43"/>
        <v>4.4409378271048405</v>
      </c>
      <c r="AJ56" s="4">
        <f t="shared" si="44"/>
        <v>3.5279794152536681</v>
      </c>
      <c r="AK56" s="5">
        <f t="shared" si="45"/>
        <v>0.25877656992664994</v>
      </c>
    </row>
    <row r="57" spans="1:37" x14ac:dyDescent="0.35">
      <c r="A57" t="s">
        <v>165</v>
      </c>
      <c r="B57">
        <v>1.0531684468148769E-2</v>
      </c>
      <c r="C57">
        <v>1444.1917176495265</v>
      </c>
      <c r="D57">
        <v>1401.2834039026936</v>
      </c>
      <c r="E57">
        <v>62139.297892020011</v>
      </c>
      <c r="F57">
        <v>63106.498415947164</v>
      </c>
      <c r="G57" s="6">
        <v>99.4116854222505</v>
      </c>
      <c r="H57">
        <v>98.892693049884841</v>
      </c>
      <c r="I57" s="3">
        <f t="shared" si="23"/>
        <v>5.2480355864498668E-3</v>
      </c>
      <c r="L57">
        <f t="shared" si="24"/>
        <v>99.726339275793919</v>
      </c>
      <c r="M57">
        <f t="shared" si="25"/>
        <v>141.63249806744719</v>
      </c>
      <c r="N57">
        <f t="shared" si="26"/>
        <v>126.88458265861786</v>
      </c>
      <c r="O57">
        <f t="shared" si="27"/>
        <v>148.51976535013904</v>
      </c>
      <c r="P57">
        <f t="shared" si="28"/>
        <v>152.43729160910496</v>
      </c>
      <c r="Q57">
        <f t="shared" si="29"/>
        <v>143.64711285191191</v>
      </c>
      <c r="R57">
        <f t="shared" si="30"/>
        <v>138.98348385365958</v>
      </c>
      <c r="S57" s="5"/>
      <c r="T57" s="10">
        <f t="shared" si="31"/>
        <v>3.0620724992053372E-2</v>
      </c>
      <c r="U57" s="10">
        <f t="shared" si="32"/>
        <v>-1.5326480603505277E-2</v>
      </c>
      <c r="W57">
        <f t="shared" si="33"/>
        <v>0.95362726795012809</v>
      </c>
      <c r="X57">
        <f t="shared" si="34"/>
        <v>0.96719189202366618</v>
      </c>
      <c r="Y57">
        <f t="shared" si="35"/>
        <v>1.0142242409895597</v>
      </c>
      <c r="AA57" s="3">
        <f t="shared" si="36"/>
        <v>0.11623094862918459</v>
      </c>
      <c r="AB57" s="3">
        <f t="shared" si="37"/>
        <v>-2.5699264383492459E-2</v>
      </c>
      <c r="AD57" s="4">
        <f t="shared" si="38"/>
        <v>0.69762812096958449</v>
      </c>
      <c r="AE57" s="4">
        <f t="shared" si="39"/>
        <v>3.973156294994018</v>
      </c>
      <c r="AF57" s="4">
        <f t="shared" si="40"/>
        <v>3.4797509765719603</v>
      </c>
      <c r="AG57" s="4">
        <f t="shared" si="41"/>
        <v>2.8319883907675258</v>
      </c>
      <c r="AH57" s="4">
        <f t="shared" si="42"/>
        <v>3.0489151767931544</v>
      </c>
      <c r="AI57" s="4">
        <f t="shared" si="43"/>
        <v>1.426212905362223</v>
      </c>
      <c r="AJ57" s="4">
        <f t="shared" si="44"/>
        <v>3.875543941071391</v>
      </c>
      <c r="AK57" s="5">
        <f t="shared" si="45"/>
        <v>-0.63199671399727497</v>
      </c>
    </row>
    <row r="58" spans="1:37" x14ac:dyDescent="0.35">
      <c r="A58" t="s">
        <v>166</v>
      </c>
      <c r="B58">
        <v>1.05477573435392E-2</v>
      </c>
      <c r="C58">
        <v>1453.708290963023</v>
      </c>
      <c r="D58">
        <v>1407.9392030416391</v>
      </c>
      <c r="E58">
        <v>62269.530350381319</v>
      </c>
      <c r="F58">
        <v>63489.294260119976</v>
      </c>
      <c r="G58" s="6">
        <v>100.599377311041</v>
      </c>
      <c r="H58">
        <v>99.488611349439651</v>
      </c>
      <c r="I58" s="3">
        <f t="shared" si="23"/>
        <v>1.1164754905462867E-2</v>
      </c>
      <c r="L58">
        <f t="shared" si="24"/>
        <v>99.878536108994851</v>
      </c>
      <c r="M58">
        <f t="shared" si="25"/>
        <v>142.56579247355708</v>
      </c>
      <c r="N58">
        <f t="shared" si="26"/>
        <v>127.48725753056212</v>
      </c>
      <c r="O58">
        <f t="shared" si="27"/>
        <v>148.83103526809666</v>
      </c>
      <c r="P58">
        <f t="shared" si="28"/>
        <v>153.36195647230673</v>
      </c>
      <c r="Q58">
        <f t="shared" si="29"/>
        <v>145.36329450659093</v>
      </c>
      <c r="R58">
        <f t="shared" si="30"/>
        <v>139.82098558214923</v>
      </c>
      <c r="S58" s="5"/>
      <c r="T58" s="10">
        <f t="shared" si="31"/>
        <v>3.2507858167814874E-2</v>
      </c>
      <c r="U58" s="10">
        <f t="shared" si="32"/>
        <v>-1.9212119522721394E-2</v>
      </c>
      <c r="W58">
        <f t="shared" si="33"/>
        <v>0.95790365374228781</v>
      </c>
      <c r="X58">
        <f t="shared" si="34"/>
        <v>0.97670015023910095</v>
      </c>
      <c r="Y58">
        <f t="shared" si="35"/>
        <v>1.0196225334597899</v>
      </c>
      <c r="AA58" s="3">
        <f t="shared" si="36"/>
        <v>0.11827483965901631</v>
      </c>
      <c r="AB58" s="3">
        <f t="shared" si="37"/>
        <v>-2.9543971063177188E-2</v>
      </c>
      <c r="AD58" s="4">
        <f t="shared" si="38"/>
        <v>0.68402246403118649</v>
      </c>
      <c r="AE58" s="4">
        <f t="shared" si="39"/>
        <v>1.0208474751971952</v>
      </c>
      <c r="AF58" s="4">
        <f t="shared" si="40"/>
        <v>3.1189307987551151</v>
      </c>
      <c r="AG58" s="4">
        <f t="shared" si="41"/>
        <v>1.1863999326902741</v>
      </c>
      <c r="AH58" s="4">
        <f t="shared" si="42"/>
        <v>2.1965927926201667</v>
      </c>
      <c r="AI58" s="4">
        <f t="shared" si="43"/>
        <v>-0.34100776568605218</v>
      </c>
      <c r="AJ58" s="4">
        <f t="shared" si="44"/>
        <v>3.5376351341546375</v>
      </c>
      <c r="AK58" s="5">
        <f t="shared" si="45"/>
        <v>-1.0963942726579519</v>
      </c>
    </row>
    <row r="59" spans="1:37" x14ac:dyDescent="0.35">
      <c r="A59" t="s">
        <v>167</v>
      </c>
      <c r="B59">
        <v>1.0562597026271719E-2</v>
      </c>
      <c r="C59">
        <v>1469.9066554363685</v>
      </c>
      <c r="D59">
        <v>1415.747366520766</v>
      </c>
      <c r="E59">
        <v>62271.370455975062</v>
      </c>
      <c r="F59">
        <v>63303.993726370754</v>
      </c>
      <c r="G59" s="6">
        <v>104.310969081168</v>
      </c>
      <c r="H59">
        <v>99.719069425242751</v>
      </c>
      <c r="I59" s="3">
        <f t="shared" si="23"/>
        <v>4.6048360483023715E-2</v>
      </c>
      <c r="L59">
        <f t="shared" si="24"/>
        <v>100.0190556279193</v>
      </c>
      <c r="M59">
        <f t="shared" si="25"/>
        <v>144.15437299020817</v>
      </c>
      <c r="N59">
        <f t="shared" si="26"/>
        <v>128.19427765341521</v>
      </c>
      <c r="O59">
        <f t="shared" si="27"/>
        <v>148.83543332311615</v>
      </c>
      <c r="P59">
        <f t="shared" si="28"/>
        <v>152.91435262472396</v>
      </c>
      <c r="Q59">
        <f t="shared" si="29"/>
        <v>150.72644109845353</v>
      </c>
      <c r="R59">
        <f t="shared" si="30"/>
        <v>140.144870646551</v>
      </c>
      <c r="S59" s="5"/>
      <c r="T59" s="10">
        <f t="shared" si="31"/>
        <v>3.825491058387076E-2</v>
      </c>
      <c r="U59" s="10">
        <f t="shared" si="32"/>
        <v>-1.6312134663401645E-2</v>
      </c>
      <c r="W59">
        <f t="shared" si="33"/>
        <v>0.96854875060063439</v>
      </c>
      <c r="X59">
        <f t="shared" si="34"/>
        <v>1.0127053600954827</v>
      </c>
      <c r="Y59">
        <f t="shared" si="35"/>
        <v>1.0455904872805473</v>
      </c>
      <c r="AA59" s="3">
        <f t="shared" si="36"/>
        <v>0.12449928053686232</v>
      </c>
      <c r="AB59" s="3">
        <f t="shared" si="37"/>
        <v>-2.6674535330363125E-2</v>
      </c>
      <c r="AD59" s="4">
        <f t="shared" si="38"/>
        <v>0.66356781185028524</v>
      </c>
      <c r="AE59" s="4">
        <f t="shared" si="39"/>
        <v>-5.6919035926195072E-2</v>
      </c>
      <c r="AF59" s="4">
        <f t="shared" si="40"/>
        <v>2.5986555530183919</v>
      </c>
      <c r="AG59" s="4">
        <f t="shared" si="41"/>
        <v>-0.24414893340981569</v>
      </c>
      <c r="AH59" s="4">
        <f t="shared" si="42"/>
        <v>1.2288982612085109</v>
      </c>
      <c r="AI59" s="4">
        <f t="shared" si="43"/>
        <v>0.55574976911472174</v>
      </c>
      <c r="AJ59" s="4">
        <f t="shared" si="44"/>
        <v>2.8449765890390388</v>
      </c>
      <c r="AK59" s="5">
        <f t="shared" si="45"/>
        <v>-0.80465576720178211</v>
      </c>
    </row>
    <row r="60" spans="1:37" x14ac:dyDescent="0.35">
      <c r="A60" t="s">
        <v>168</v>
      </c>
      <c r="B60">
        <v>1.057591077794159E-2</v>
      </c>
      <c r="C60">
        <v>1509.7244997016955</v>
      </c>
      <c r="D60">
        <v>1426.0934123690247</v>
      </c>
      <c r="E60">
        <v>62926.982942895484</v>
      </c>
      <c r="F60">
        <v>63448.739883583032</v>
      </c>
      <c r="G60" s="6">
        <v>103.318781732856</v>
      </c>
      <c r="H60">
        <v>100.23563826514641</v>
      </c>
      <c r="I60" s="3">
        <f t="shared" si="23"/>
        <v>3.0758954809605377E-2</v>
      </c>
      <c r="J60">
        <f>AVERAGE(H57:H60)</f>
        <v>99.584003022428419</v>
      </c>
      <c r="K60" s="8">
        <f>AVERAGE(G57:G60)</f>
        <v>101.91020338682887</v>
      </c>
      <c r="L60">
        <f t="shared" si="24"/>
        <v>100.14512584205065</v>
      </c>
      <c r="M60">
        <f t="shared" si="25"/>
        <v>148.05932596981486</v>
      </c>
      <c r="N60">
        <f t="shared" si="26"/>
        <v>129.13110007346748</v>
      </c>
      <c r="O60">
        <f t="shared" si="27"/>
        <v>150.40241936932551</v>
      </c>
      <c r="P60">
        <f t="shared" si="28"/>
        <v>153.26399509784665</v>
      </c>
      <c r="Q60">
        <f t="shared" si="29"/>
        <v>149.29275805216136</v>
      </c>
      <c r="R60">
        <f t="shared" si="30"/>
        <v>140.87085489074423</v>
      </c>
      <c r="S60" s="5"/>
      <c r="T60" s="10">
        <f t="shared" si="31"/>
        <v>5.8643484786696343E-2</v>
      </c>
      <c r="U60" s="10">
        <f t="shared" si="32"/>
        <v>-8.2232829469092161E-3</v>
      </c>
      <c r="W60">
        <f t="shared" si="33"/>
        <v>0.98442117215044933</v>
      </c>
      <c r="X60">
        <f t="shared" si="34"/>
        <v>0.99262205141501558</v>
      </c>
      <c r="Y60">
        <f t="shared" si="35"/>
        <v>1.0083306612012941</v>
      </c>
      <c r="AA60" s="3">
        <f t="shared" si="36"/>
        <v>0.14658146554608775</v>
      </c>
      <c r="AB60" s="3">
        <f t="shared" si="37"/>
        <v>-1.8670893491287699E-2</v>
      </c>
      <c r="AD60" s="4">
        <f t="shared" si="38"/>
        <v>0.63532503725802769</v>
      </c>
      <c r="AE60" s="4">
        <f t="shared" si="39"/>
        <v>0.86770265900901755</v>
      </c>
      <c r="AF60" s="4">
        <f t="shared" si="40"/>
        <v>2.1755152603132766</v>
      </c>
      <c r="AG60" s="4">
        <f t="shared" si="41"/>
        <v>-1.0507577035069771</v>
      </c>
      <c r="AH60" s="4">
        <f t="shared" si="42"/>
        <v>0.3770930182439125</v>
      </c>
      <c r="AI60" s="4">
        <f t="shared" si="43"/>
        <v>1.8604459737576962</v>
      </c>
      <c r="AJ60" s="4">
        <f t="shared" si="44"/>
        <v>2.1247404027612271</v>
      </c>
      <c r="AK60" s="5">
        <f t="shared" si="45"/>
        <v>-0.12438904473227155</v>
      </c>
    </row>
    <row r="61" spans="1:37" x14ac:dyDescent="0.35">
      <c r="A61" t="s">
        <v>169</v>
      </c>
      <c r="B61">
        <v>1.058761853163654E-2</v>
      </c>
      <c r="C61">
        <v>1520.5760572697122</v>
      </c>
      <c r="D61">
        <v>1439.3802139427667</v>
      </c>
      <c r="E61">
        <v>61802.246025057415</v>
      </c>
      <c r="F61">
        <v>63111.381180190743</v>
      </c>
      <c r="G61" s="6">
        <v>104.43447454140799</v>
      </c>
      <c r="H61">
        <v>100.44448922456087</v>
      </c>
      <c r="I61" s="3">
        <f t="shared" si="23"/>
        <v>3.9723287436176112E-2</v>
      </c>
      <c r="L61">
        <f t="shared" si="24"/>
        <v>100.25598858396729</v>
      </c>
      <c r="M61">
        <f t="shared" si="25"/>
        <v>149.12354285147816</v>
      </c>
      <c r="N61">
        <f t="shared" si="26"/>
        <v>130.33420450463166</v>
      </c>
      <c r="O61">
        <f t="shared" si="27"/>
        <v>147.71417426864502</v>
      </c>
      <c r="P61">
        <f t="shared" si="28"/>
        <v>152.44908620039968</v>
      </c>
      <c r="Q61">
        <f t="shared" si="29"/>
        <v>150.90490304394382</v>
      </c>
      <c r="R61">
        <f t="shared" si="30"/>
        <v>141.16437338084097</v>
      </c>
      <c r="S61" s="5"/>
      <c r="T61" s="10">
        <f t="shared" si="31"/>
        <v>5.6410281689598163E-2</v>
      </c>
      <c r="U61" s="10">
        <f t="shared" si="32"/>
        <v>-2.074324995986998E-2</v>
      </c>
      <c r="W61">
        <f t="shared" si="33"/>
        <v>1.0095411871596693</v>
      </c>
      <c r="X61">
        <f t="shared" si="34"/>
        <v>1.0216006946597818</v>
      </c>
      <c r="Y61">
        <f t="shared" si="35"/>
        <v>1.0119455329346609</v>
      </c>
      <c r="AA61" s="3">
        <f t="shared" si="36"/>
        <v>0.14416275772165998</v>
      </c>
      <c r="AB61" s="3">
        <f t="shared" si="37"/>
        <v>-3.105897221010856E-2</v>
      </c>
      <c r="AD61" s="4">
        <f t="shared" si="38"/>
        <v>0.59837441975569838</v>
      </c>
      <c r="AE61" s="4">
        <f t="shared" si="39"/>
        <v>2.5356159488544527</v>
      </c>
      <c r="AF61" s="4">
        <f t="shared" si="40"/>
        <v>2.1113351556228954</v>
      </c>
      <c r="AG61" s="4">
        <f t="shared" si="41"/>
        <v>-1.2024643659893863</v>
      </c>
      <c r="AH61" s="4">
        <f t="shared" si="42"/>
        <v>-6.9671325443665388E-2</v>
      </c>
      <c r="AI61" s="4">
        <f t="shared" si="43"/>
        <v>3.639435878917352</v>
      </c>
      <c r="AJ61" s="4">
        <f t="shared" si="44"/>
        <v>1.6508948563340287</v>
      </c>
      <c r="AK61" s="5">
        <f t="shared" si="45"/>
        <v>1.204523119660734</v>
      </c>
    </row>
    <row r="62" spans="1:37" x14ac:dyDescent="0.35">
      <c r="A62" t="s">
        <v>170</v>
      </c>
      <c r="B62">
        <v>1.0597655369338691E-2</v>
      </c>
      <c r="C62">
        <v>1542.3210350928096</v>
      </c>
      <c r="D62">
        <v>1452.7228846902135</v>
      </c>
      <c r="E62">
        <v>62610.070622991647</v>
      </c>
      <c r="F62">
        <v>64281.849938612038</v>
      </c>
      <c r="G62" s="6">
        <v>104.93066803651899</v>
      </c>
      <c r="H62">
        <v>101.93932180175338</v>
      </c>
      <c r="I62" s="3">
        <f t="shared" si="23"/>
        <v>2.9344380381331546E-2</v>
      </c>
      <c r="L62">
        <f t="shared" si="24"/>
        <v>100.35102913374526</v>
      </c>
      <c r="M62">
        <f t="shared" si="25"/>
        <v>151.25608210639024</v>
      </c>
      <c r="N62">
        <f t="shared" si="26"/>
        <v>131.54236782450403</v>
      </c>
      <c r="O62">
        <f t="shared" si="27"/>
        <v>149.64496402326614</v>
      </c>
      <c r="P62">
        <f t="shared" si="28"/>
        <v>155.27641923147345</v>
      </c>
      <c r="Q62">
        <f t="shared" si="29"/>
        <v>151.62188880558588</v>
      </c>
      <c r="R62">
        <f t="shared" si="30"/>
        <v>143.26520644493155</v>
      </c>
      <c r="S62" s="5"/>
      <c r="T62" s="10">
        <f t="shared" si="31"/>
        <v>6.167600947630314E-2</v>
      </c>
      <c r="U62" s="10">
        <f t="shared" si="32"/>
        <v>-2.6007019356426575E-2</v>
      </c>
      <c r="W62">
        <f t="shared" si="33"/>
        <v>1.0107662699753373</v>
      </c>
      <c r="X62">
        <f t="shared" si="34"/>
        <v>1.0132107671997059</v>
      </c>
      <c r="Y62">
        <f t="shared" si="35"/>
        <v>1.0024184594371441</v>
      </c>
      <c r="AA62" s="3">
        <f t="shared" si="36"/>
        <v>0.14986589193975175</v>
      </c>
      <c r="AB62" s="3">
        <f t="shared" si="37"/>
        <v>-3.6267291814685687E-2</v>
      </c>
      <c r="AD62" s="4">
        <f t="shared" si="38"/>
        <v>0.5526139924412643</v>
      </c>
      <c r="AE62" s="4">
        <f t="shared" si="39"/>
        <v>4.4393345386678051</v>
      </c>
      <c r="AF62" s="4">
        <f t="shared" si="40"/>
        <v>2.4157096765363928</v>
      </c>
      <c r="AG62" s="4">
        <f t="shared" si="41"/>
        <v>-0.74855572826211247</v>
      </c>
      <c r="AH62" s="4">
        <f t="shared" si="42"/>
        <v>4.634549734108262E-2</v>
      </c>
      <c r="AI62" s="4">
        <f t="shared" si="43"/>
        <v>4.6162693341932792</v>
      </c>
      <c r="AJ62" s="4">
        <f t="shared" si="44"/>
        <v>1.6330699075955524</v>
      </c>
      <c r="AK62" s="5">
        <f t="shared" si="45"/>
        <v>1.8267432476237562</v>
      </c>
    </row>
    <row r="63" spans="1:37" x14ac:dyDescent="0.35">
      <c r="A63" t="s">
        <v>171</v>
      </c>
      <c r="B63">
        <v>1.060607225230616E-2</v>
      </c>
      <c r="C63">
        <v>1560.6443149749221</v>
      </c>
      <c r="D63">
        <v>1466.5991797644133</v>
      </c>
      <c r="E63">
        <v>63421.439189055898</v>
      </c>
      <c r="F63">
        <v>65135.444606140802</v>
      </c>
      <c r="G63" s="6">
        <v>106.270458151737</v>
      </c>
      <c r="H63">
        <v>103.17029238342947</v>
      </c>
      <c r="I63" s="3">
        <f t="shared" si="23"/>
        <v>3.0049016016993103E-2</v>
      </c>
      <c r="L63">
        <f t="shared" si="24"/>
        <v>100.43073005233971</v>
      </c>
      <c r="M63">
        <f t="shared" si="25"/>
        <v>153.05305398399963</v>
      </c>
      <c r="N63">
        <f t="shared" si="26"/>
        <v>132.79885020660745</v>
      </c>
      <c r="O63">
        <f t="shared" si="27"/>
        <v>151.58422425201451</v>
      </c>
      <c r="P63">
        <f t="shared" si="28"/>
        <v>157.33832509721196</v>
      </c>
      <c r="Q63">
        <f t="shared" si="29"/>
        <v>153.55784815544641</v>
      </c>
      <c r="R63">
        <f t="shared" si="30"/>
        <v>144.99520867953959</v>
      </c>
      <c r="S63" s="5"/>
      <c r="T63" s="10">
        <f t="shared" si="31"/>
        <v>6.4124633715952006E-2</v>
      </c>
      <c r="U63" s="10">
        <f t="shared" si="32"/>
        <v>-2.6314480962694065E-2</v>
      </c>
      <c r="W63">
        <f t="shared" si="33"/>
        <v>1.0096898588176506</v>
      </c>
      <c r="X63">
        <f t="shared" si="34"/>
        <v>1.0130199822123356</v>
      </c>
      <c r="Y63">
        <f t="shared" si="35"/>
        <v>1.0032981646449182</v>
      </c>
      <c r="AA63" s="3">
        <f t="shared" si="36"/>
        <v>0.15251791522201308</v>
      </c>
      <c r="AB63" s="3">
        <f t="shared" si="37"/>
        <v>-3.6571514547661943E-2</v>
      </c>
      <c r="AD63" s="4">
        <f t="shared" si="38"/>
        <v>0.49940041318816686</v>
      </c>
      <c r="AE63" s="4">
        <f t="shared" si="39"/>
        <v>5.6518420405100578</v>
      </c>
      <c r="AF63" s="4">
        <f t="shared" si="40"/>
        <v>2.8925750862898614</v>
      </c>
      <c r="AG63" s="4">
        <f t="shared" si="41"/>
        <v>0.19642339884606841</v>
      </c>
      <c r="AH63" s="4">
        <f t="shared" si="42"/>
        <v>0.92674727663406564</v>
      </c>
      <c r="AI63" s="4">
        <f t="shared" si="43"/>
        <v>3.6855482365246939</v>
      </c>
      <c r="AJ63" s="4">
        <f t="shared" si="44"/>
        <v>2.177316945089669</v>
      </c>
      <c r="AK63" s="5">
        <f t="shared" si="45"/>
        <v>0.69270176527878491</v>
      </c>
    </row>
    <row r="64" spans="1:37" x14ac:dyDescent="0.35">
      <c r="A64" t="s">
        <v>172</v>
      </c>
      <c r="B64">
        <v>1.061297040380743E-2</v>
      </c>
      <c r="C64">
        <v>1556.5718595353073</v>
      </c>
      <c r="D64">
        <v>1481.4745918921137</v>
      </c>
      <c r="E64">
        <v>63990.627141359248</v>
      </c>
      <c r="F64">
        <v>65289.627962842853</v>
      </c>
      <c r="G64" s="6">
        <v>107.164658980463</v>
      </c>
      <c r="H64">
        <v>103.85197711082338</v>
      </c>
      <c r="I64" s="3">
        <f t="shared" si="23"/>
        <v>3.1898110770722854E-2</v>
      </c>
      <c r="J64">
        <f>AVERAGE(H61:H64)</f>
        <v>102.35152013014178</v>
      </c>
      <c r="K64" s="8">
        <f>AVERAGE(G61:G64)</f>
        <v>105.70006492753174</v>
      </c>
      <c r="L64">
        <f t="shared" si="24"/>
        <v>100.49604984036336</v>
      </c>
      <c r="M64">
        <f t="shared" si="25"/>
        <v>152.65366654109158</v>
      </c>
      <c r="N64">
        <f t="shared" si="26"/>
        <v>134.14580147602339</v>
      </c>
      <c r="O64">
        <f t="shared" si="27"/>
        <v>152.94464614257271</v>
      </c>
      <c r="P64">
        <f t="shared" si="28"/>
        <v>157.71076365578872</v>
      </c>
      <c r="Q64">
        <f t="shared" si="29"/>
        <v>154.84994341377231</v>
      </c>
      <c r="R64">
        <f t="shared" si="30"/>
        <v>145.95324627949904</v>
      </c>
      <c r="S64" s="5"/>
      <c r="T64" s="10">
        <f t="shared" si="31"/>
        <v>5.0690891395768434E-2</v>
      </c>
      <c r="U64" s="10">
        <f t="shared" si="32"/>
        <v>-1.9895975241624675E-2</v>
      </c>
      <c r="W64">
        <f t="shared" si="33"/>
        <v>0.99809748422831435</v>
      </c>
      <c r="X64">
        <f t="shared" si="34"/>
        <v>1.0124574303138634</v>
      </c>
      <c r="Y64">
        <f t="shared" si="35"/>
        <v>1.0143873181853089</v>
      </c>
      <c r="AA64" s="3">
        <f t="shared" si="36"/>
        <v>0.1379682767662036</v>
      </c>
      <c r="AB64" s="3">
        <f t="shared" si="37"/>
        <v>-3.0220622884169712E-2</v>
      </c>
      <c r="AD64" s="4">
        <f t="shared" si="38"/>
        <v>0.44144005780266671</v>
      </c>
      <c r="AE64" s="4">
        <f t="shared" si="39"/>
        <v>5.1481156746270962</v>
      </c>
      <c r="AF64" s="4">
        <f t="shared" si="40"/>
        <v>3.3465114712647903</v>
      </c>
      <c r="AG64" s="4">
        <f t="shared" si="41"/>
        <v>0.88827625976677371</v>
      </c>
      <c r="AH64" s="4">
        <f t="shared" si="42"/>
        <v>1.7642800087651844</v>
      </c>
      <c r="AI64" s="4">
        <f t="shared" si="43"/>
        <v>3.718824430481571</v>
      </c>
      <c r="AJ64" s="4">
        <f t="shared" si="44"/>
        <v>2.7790779881484262</v>
      </c>
      <c r="AK64" s="5">
        <f t="shared" si="45"/>
        <v>0.33815043922508098</v>
      </c>
    </row>
    <row r="65" spans="1:37" x14ac:dyDescent="0.35">
      <c r="A65" t="s">
        <v>9</v>
      </c>
      <c r="B65">
        <v>1.061849834769721E-2</v>
      </c>
      <c r="C65">
        <v>1537.3719038189042</v>
      </c>
      <c r="D65">
        <v>1495.030061958837</v>
      </c>
      <c r="E65">
        <v>62712.946769336231</v>
      </c>
      <c r="F65">
        <v>65478.216819823188</v>
      </c>
      <c r="G65" s="6">
        <v>105.041089954274</v>
      </c>
      <c r="H65">
        <v>104.58240611994164</v>
      </c>
      <c r="I65" s="3">
        <f t="shared" si="23"/>
        <v>4.3858604075939387E-3</v>
      </c>
      <c r="L65">
        <f t="shared" si="24"/>
        <v>100.54839489584968</v>
      </c>
      <c r="M65">
        <f t="shared" si="25"/>
        <v>150.7707186902866</v>
      </c>
      <c r="N65">
        <f t="shared" si="26"/>
        <v>135.37323352679005</v>
      </c>
      <c r="O65">
        <f t="shared" si="27"/>
        <v>149.89084934275874</v>
      </c>
      <c r="P65">
        <f t="shared" si="28"/>
        <v>158.166310632841</v>
      </c>
      <c r="Q65">
        <f t="shared" si="29"/>
        <v>151.78144539708421</v>
      </c>
      <c r="R65">
        <f t="shared" si="30"/>
        <v>146.97978894169376</v>
      </c>
      <c r="S65" s="5"/>
      <c r="T65" s="10">
        <f t="shared" si="31"/>
        <v>2.8321732744684525E-2</v>
      </c>
      <c r="U65" s="10">
        <f t="shared" si="32"/>
        <v>-4.2231908332142964E-2</v>
      </c>
      <c r="W65">
        <f t="shared" si="33"/>
        <v>1.0058700671280862</v>
      </c>
      <c r="X65">
        <f t="shared" si="34"/>
        <v>1.0126131519209836</v>
      </c>
      <c r="Y65">
        <f t="shared" si="35"/>
        <v>1.0067037334276681</v>
      </c>
      <c r="AA65" s="3">
        <f t="shared" si="36"/>
        <v>0.11374098676936328</v>
      </c>
      <c r="AB65" s="3">
        <f t="shared" si="37"/>
        <v>-5.2321263971899068E-2</v>
      </c>
      <c r="AD65" s="4">
        <f t="shared" si="38"/>
        <v>0.38158948201651999</v>
      </c>
      <c r="AE65" s="4">
        <f t="shared" si="39"/>
        <v>4.0812404864256635</v>
      </c>
      <c r="AF65" s="4">
        <f t="shared" si="40"/>
        <v>3.6326367216949818</v>
      </c>
      <c r="AG65" s="4">
        <f t="shared" si="41"/>
        <v>1.3900397739476267</v>
      </c>
      <c r="AH65" s="4">
        <f t="shared" si="42"/>
        <v>2.6965219464637036</v>
      </c>
      <c r="AI65" s="4">
        <f t="shared" si="43"/>
        <v>2.6033971465138084</v>
      </c>
      <c r="AJ65" s="4">
        <f t="shared" si="44"/>
        <v>3.415005126270132</v>
      </c>
      <c r="AK65" s="5">
        <f t="shared" si="45"/>
        <v>-0.23765937377750343</v>
      </c>
    </row>
    <row r="66" spans="1:37" x14ac:dyDescent="0.35">
      <c r="A66" t="s">
        <v>10</v>
      </c>
      <c r="B66">
        <v>1.0622882525961989E-2</v>
      </c>
      <c r="C66">
        <v>1560.4723541225235</v>
      </c>
      <c r="D66">
        <v>1508.38392789451</v>
      </c>
      <c r="E66">
        <v>63583.772994665174</v>
      </c>
      <c r="F66">
        <v>66545.450099316848</v>
      </c>
      <c r="G66" s="6">
        <v>106.84550851219301</v>
      </c>
      <c r="H66">
        <v>105.95623674198518</v>
      </c>
      <c r="I66" s="3">
        <f t="shared" si="23"/>
        <v>8.3928213907152969E-3</v>
      </c>
      <c r="L66">
        <f t="shared" si="24"/>
        <v>100.58990943708012</v>
      </c>
      <c r="M66">
        <f t="shared" si="25"/>
        <v>153.03618970981955</v>
      </c>
      <c r="N66">
        <f t="shared" si="26"/>
        <v>136.58241055793732</v>
      </c>
      <c r="O66">
        <f t="shared" si="27"/>
        <v>151.97221992520963</v>
      </c>
      <c r="P66">
        <f t="shared" si="28"/>
        <v>160.74427256583908</v>
      </c>
      <c r="Q66">
        <f t="shared" si="29"/>
        <v>154.3887798882009</v>
      </c>
      <c r="R66">
        <f t="shared" si="30"/>
        <v>148.91056623360282</v>
      </c>
      <c r="S66" s="5"/>
      <c r="T66" s="10">
        <f t="shared" si="31"/>
        <v>3.4532604905650022E-2</v>
      </c>
      <c r="U66" s="10">
        <f t="shared" si="32"/>
        <v>-4.450607968285536E-2</v>
      </c>
      <c r="W66">
        <f t="shared" si="33"/>
        <v>1.0070010807576117</v>
      </c>
      <c r="X66">
        <f t="shared" si="34"/>
        <v>1.0159013269937134</v>
      </c>
      <c r="Y66">
        <f t="shared" si="35"/>
        <v>1.0088383681072175</v>
      </c>
      <c r="AA66" s="3">
        <f t="shared" si="36"/>
        <v>0.12046777535019881</v>
      </c>
      <c r="AB66" s="3">
        <f t="shared" si="37"/>
        <v>-5.4571478663642647E-2</v>
      </c>
      <c r="AD66" s="4">
        <f t="shared" si="38"/>
        <v>0.32284880764210655</v>
      </c>
      <c r="AE66" s="4">
        <f t="shared" si="39"/>
        <v>2.8552979462269867</v>
      </c>
      <c r="AF66" s="4">
        <f t="shared" si="40"/>
        <v>3.793966049090236</v>
      </c>
      <c r="AG66" s="4">
        <f t="shared" si="41"/>
        <v>1.6418032316994458</v>
      </c>
      <c r="AH66" s="4">
        <f t="shared" si="42"/>
        <v>3.2669315714803693</v>
      </c>
      <c r="AI66" s="4">
        <f t="shared" si="43"/>
        <v>1.9968643114507856</v>
      </c>
      <c r="AJ66" s="4">
        <f t="shared" si="44"/>
        <v>3.7834790683301867</v>
      </c>
      <c r="AK66" s="5">
        <f t="shared" si="45"/>
        <v>-0.47221478554866475</v>
      </c>
    </row>
    <row r="67" spans="1:37" x14ac:dyDescent="0.35">
      <c r="A67" t="s">
        <v>11</v>
      </c>
      <c r="B67">
        <v>1.0626398892874631E-2</v>
      </c>
      <c r="C67">
        <v>1578.613281803247</v>
      </c>
      <c r="D67">
        <v>1521.3949911587008</v>
      </c>
      <c r="E67">
        <v>64059.208490403296</v>
      </c>
      <c r="F67">
        <v>66788.102961760815</v>
      </c>
      <c r="G67" s="6">
        <v>106.813423668523</v>
      </c>
      <c r="H67">
        <v>106.65755322300788</v>
      </c>
      <c r="I67" s="3">
        <f t="shared" ref="I67:I98" si="46">(G67-H67)/H67</f>
        <v>1.4614102874572236E-3</v>
      </c>
      <c r="L67">
        <f t="shared" ref="L67:L98" si="47">B67/AVERAGE(B$5:B$8)*100</f>
        <v>100.6232065227276</v>
      </c>
      <c r="M67">
        <f t="shared" ref="M67:M98" si="48">C67/AVERAGE(C$5:C$8)*100</f>
        <v>154.81527822921882</v>
      </c>
      <c r="N67">
        <f t="shared" ref="N67:N98" si="49">D67/AVERAGE(D$5:D$8)*100</f>
        <v>137.76054720583014</v>
      </c>
      <c r="O67">
        <f t="shared" ref="O67:O98" si="50">E67/AVERAGE(E$5:E$8)*100</f>
        <v>153.10856311963795</v>
      </c>
      <c r="P67">
        <f t="shared" ref="P67:P98" si="51">F67/AVERAGE(F$5:F$8)*100</f>
        <v>161.33041418485828</v>
      </c>
      <c r="Q67">
        <f t="shared" ref="Q67:Q98" si="52">G67/AVERAGE(G$5:G$8)*100</f>
        <v>154.34241818394122</v>
      </c>
      <c r="R67">
        <f t="shared" ref="R67:R98" si="53">H67/AVERAGE(H$5:H$8)*100</f>
        <v>149.89619423917603</v>
      </c>
      <c r="S67" s="5"/>
      <c r="T67" s="10">
        <f t="shared" ref="T67:T98" si="54">(C67/D67)-1</f>
        <v>3.7609096241974838E-2</v>
      </c>
      <c r="U67" s="10">
        <f t="shared" ref="U67:U98" si="55">(E67/F67)-1</f>
        <v>-4.0858990603759637E-2</v>
      </c>
      <c r="W67">
        <f t="shared" ref="W67:W98" si="56">M67/O67</f>
        <v>1.0111470911541849</v>
      </c>
      <c r="X67">
        <f t="shared" ref="X67:X98" si="57">Q67/O67</f>
        <v>1.008058694034893</v>
      </c>
      <c r="Y67">
        <f t="shared" ref="Y67:Y98" si="58">Q67/M67</f>
        <v>0.9969456499985907</v>
      </c>
      <c r="AA67" s="3">
        <f t="shared" ref="AA67:AA98" si="59">(M67/N67)-1</f>
        <v>0.12379982055317296</v>
      </c>
      <c r="AB67" s="3">
        <f t="shared" ref="AB67:AB98" si="60">(O67/P67)-1</f>
        <v>-5.0962808883633248E-2</v>
      </c>
      <c r="AD67" s="4">
        <f t="shared" si="38"/>
        <v>0.26787960169927238</v>
      </c>
      <c r="AE67" s="4">
        <f t="shared" si="39"/>
        <v>1.6265965596949483</v>
      </c>
      <c r="AF67" s="4">
        <f t="shared" si="40"/>
        <v>3.8287935128163531</v>
      </c>
      <c r="AG67" s="4">
        <f t="shared" si="41"/>
        <v>1.4299752956580036</v>
      </c>
      <c r="AH67" s="4">
        <f t="shared" si="42"/>
        <v>3.1737105462621429</v>
      </c>
      <c r="AI67" s="4">
        <f t="shared" si="43"/>
        <v>1.6494155311888026</v>
      </c>
      <c r="AJ67" s="4">
        <f t="shared" si="44"/>
        <v>3.7601816787898645</v>
      </c>
      <c r="AK67" s="5">
        <f t="shared" si="45"/>
        <v>-0.56134685180434363</v>
      </c>
    </row>
    <row r="68" spans="1:37" x14ac:dyDescent="0.35">
      <c r="A68" t="s">
        <v>12</v>
      </c>
      <c r="B68">
        <v>1.0629388118034371E-2</v>
      </c>
      <c r="C68">
        <v>1557.5272609611895</v>
      </c>
      <c r="D68">
        <v>1532.6126142310966</v>
      </c>
      <c r="E68">
        <v>64432.524022406302</v>
      </c>
      <c r="F68">
        <v>66622.104716287009</v>
      </c>
      <c r="G68" s="6">
        <v>105.589931669778</v>
      </c>
      <c r="H68">
        <v>107.01346601125508</v>
      </c>
      <c r="I68" s="3">
        <f t="shared" si="46"/>
        <v>-1.3302385153354067E-2</v>
      </c>
      <c r="J68">
        <f>AVERAGE(H65:H68)</f>
        <v>106.05241552404743</v>
      </c>
      <c r="K68" s="8">
        <f>AVERAGE(G65:G68)</f>
        <v>106.07248845119202</v>
      </c>
      <c r="L68">
        <f t="shared" si="47"/>
        <v>100.65151201206824</v>
      </c>
      <c r="M68">
        <f t="shared" si="48"/>
        <v>152.74736316665118</v>
      </c>
      <c r="N68">
        <f t="shared" si="49"/>
        <v>138.77628992996321</v>
      </c>
      <c r="O68">
        <f t="shared" si="50"/>
        <v>154.00082835428859</v>
      </c>
      <c r="P68">
        <f t="shared" si="51"/>
        <v>160.92943609881229</v>
      </c>
      <c r="Q68">
        <f t="shared" si="52"/>
        <v>152.57450636883988</v>
      </c>
      <c r="R68">
        <f t="shared" si="53"/>
        <v>150.39639296704073</v>
      </c>
      <c r="S68" s="5"/>
      <c r="T68" s="10">
        <f t="shared" si="54"/>
        <v>1.6256323678108586E-2</v>
      </c>
      <c r="U68" s="10">
        <f t="shared" si="55"/>
        <v>-3.2865678789421704E-2</v>
      </c>
      <c r="W68">
        <f t="shared" si="56"/>
        <v>0.9918606594455861</v>
      </c>
      <c r="X68">
        <f t="shared" si="57"/>
        <v>0.99073821874407475</v>
      </c>
      <c r="Y68">
        <f t="shared" si="58"/>
        <v>0.99886834840073335</v>
      </c>
      <c r="AA68" s="3">
        <f t="shared" si="59"/>
        <v>0.10067334444333986</v>
      </c>
      <c r="AB68" s="3">
        <f t="shared" si="60"/>
        <v>-4.305370050678281E-2</v>
      </c>
      <c r="AD68" s="4">
        <f t="shared" si="38"/>
        <v>0.21896668787098061</v>
      </c>
      <c r="AE68" s="4">
        <f t="shared" si="39"/>
        <v>0.87169169086076526</v>
      </c>
      <c r="AF68" s="4">
        <f t="shared" si="40"/>
        <v>3.7198312615978724</v>
      </c>
      <c r="AG68" s="4">
        <f t="shared" si="41"/>
        <v>1.1770382451806949</v>
      </c>
      <c r="AH68" s="4">
        <f t="shared" si="42"/>
        <v>2.953851918374184</v>
      </c>
      <c r="AI68" s="4">
        <f t="shared" si="43"/>
        <v>0.35233991948404597</v>
      </c>
      <c r="AJ68" s="4">
        <f t="shared" si="44"/>
        <v>3.615867540804385</v>
      </c>
      <c r="AK68" s="5">
        <f t="shared" si="45"/>
        <v>-0.9025572935103523</v>
      </c>
    </row>
    <row r="69" spans="1:37" x14ac:dyDescent="0.35">
      <c r="A69" t="s">
        <v>13</v>
      </c>
      <c r="B69">
        <v>1.0632187982295401E-2</v>
      </c>
      <c r="C69">
        <v>1545.9958284213528</v>
      </c>
      <c r="D69">
        <v>1539.338734108911</v>
      </c>
      <c r="E69">
        <v>63614.929108463984</v>
      </c>
      <c r="F69">
        <v>66560.971233138713</v>
      </c>
      <c r="G69" s="6">
        <v>105.77874582727701</v>
      </c>
      <c r="H69">
        <v>107.38624822160919</v>
      </c>
      <c r="I69" s="3">
        <f t="shared" si="46"/>
        <v>-1.4969350554224048E-2</v>
      </c>
      <c r="L69">
        <f t="shared" si="47"/>
        <v>100.67802441035229</v>
      </c>
      <c r="M69">
        <f t="shared" si="48"/>
        <v>151.61647065636078</v>
      </c>
      <c r="N69">
        <f t="shared" si="49"/>
        <v>139.38533226303548</v>
      </c>
      <c r="O69">
        <f t="shared" si="50"/>
        <v>152.04668646840523</v>
      </c>
      <c r="P69">
        <f t="shared" si="51"/>
        <v>160.78176473640627</v>
      </c>
      <c r="Q69">
        <f t="shared" si="52"/>
        <v>152.84733756041558</v>
      </c>
      <c r="R69">
        <f t="shared" si="53"/>
        <v>150.92029992837251</v>
      </c>
      <c r="S69" s="5"/>
      <c r="T69" s="10">
        <f t="shared" si="54"/>
        <v>4.3246454889576125E-3</v>
      </c>
      <c r="U69" s="10">
        <f t="shared" si="55"/>
        <v>-4.4260804343671967E-2</v>
      </c>
      <c r="W69">
        <f t="shared" si="56"/>
        <v>0.99717050188966894</v>
      </c>
      <c r="X69">
        <f t="shared" si="57"/>
        <v>1.0052658240084484</v>
      </c>
      <c r="Y69">
        <f t="shared" si="58"/>
        <v>1.0081182928129528</v>
      </c>
      <c r="AA69" s="3">
        <f t="shared" si="59"/>
        <v>8.7750541572364282E-2</v>
      </c>
      <c r="AB69" s="3">
        <f t="shared" si="60"/>
        <v>-5.4328787112902899E-2</v>
      </c>
      <c r="AD69" s="4">
        <f t="shared" si="38"/>
        <v>0.17829809328930857</v>
      </c>
      <c r="AE69" s="4">
        <f t="shared" si="39"/>
        <v>0.73745815938122128</v>
      </c>
      <c r="AF69" s="4">
        <f t="shared" si="40"/>
        <v>3.4923609346988682</v>
      </c>
      <c r="AG69" s="4">
        <f t="shared" si="41"/>
        <v>1.1693473061452186</v>
      </c>
      <c r="AH69" s="4">
        <f t="shared" si="42"/>
        <v>2.4334555384106338</v>
      </c>
      <c r="AI69" s="4">
        <f t="shared" si="43"/>
        <v>0.38278418467041497</v>
      </c>
      <c r="AJ69" s="4">
        <f t="shared" si="44"/>
        <v>3.2570915951082302</v>
      </c>
      <c r="AK69" s="5">
        <f t="shared" si="45"/>
        <v>-0.88247669017189689</v>
      </c>
    </row>
    <row r="70" spans="1:37" x14ac:dyDescent="0.35">
      <c r="A70" t="s">
        <v>14</v>
      </c>
      <c r="B70">
        <v>1.06350805733365E-2</v>
      </c>
      <c r="C70">
        <v>1541.8960977722197</v>
      </c>
      <c r="D70">
        <v>1542.7577467794915</v>
      </c>
      <c r="E70">
        <v>64757.039806056695</v>
      </c>
      <c r="F70">
        <v>67977.889893281914</v>
      </c>
      <c r="G70" s="6">
        <v>106.344737319573</v>
      </c>
      <c r="H70">
        <v>108.79068795288441</v>
      </c>
      <c r="I70" s="3">
        <f t="shared" si="46"/>
        <v>-2.2483088206692065E-2</v>
      </c>
      <c r="L70">
        <f t="shared" si="47"/>
        <v>100.70541485453273</v>
      </c>
      <c r="M70">
        <f t="shared" si="48"/>
        <v>151.2144083220154</v>
      </c>
      <c r="N70">
        <f t="shared" si="49"/>
        <v>139.69491988435669</v>
      </c>
      <c r="O70">
        <f t="shared" si="50"/>
        <v>154.77645681607015</v>
      </c>
      <c r="P70">
        <f t="shared" si="51"/>
        <v>164.20441134815442</v>
      </c>
      <c r="Q70">
        <f t="shared" si="52"/>
        <v>153.66517948132989</v>
      </c>
      <c r="R70">
        <f t="shared" si="53"/>
        <v>152.89409516738644</v>
      </c>
      <c r="S70" s="5"/>
      <c r="T70" s="10">
        <f t="shared" si="54"/>
        <v>-5.5851218966196381E-4</v>
      </c>
      <c r="U70" s="10">
        <f t="shared" si="55"/>
        <v>-4.7380848277014942E-2</v>
      </c>
      <c r="W70">
        <f t="shared" si="56"/>
        <v>0.97698585064337184</v>
      </c>
      <c r="X70">
        <f t="shared" si="57"/>
        <v>0.99282011387519442</v>
      </c>
      <c r="Y70">
        <f t="shared" si="58"/>
        <v>1.0162072595231502</v>
      </c>
      <c r="AA70" s="3">
        <f t="shared" si="59"/>
        <v>8.2461756284300414E-2</v>
      </c>
      <c r="AB70" s="3">
        <f t="shared" si="60"/>
        <v>-5.7415963765398814E-2</v>
      </c>
      <c r="AD70" s="4">
        <f t="shared" si="38"/>
        <v>0.14750685829640897</v>
      </c>
      <c r="AE70" s="4">
        <f t="shared" si="39"/>
        <v>0.1443596020322957</v>
      </c>
      <c r="AF70" s="4">
        <f t="shared" si="40"/>
        <v>3.1020197329867383</v>
      </c>
      <c r="AG70" s="4">
        <f t="shared" si="41"/>
        <v>1.2435183587767629</v>
      </c>
      <c r="AH70" s="4">
        <f t="shared" si="42"/>
        <v>2.09577280770048</v>
      </c>
      <c r="AI70" s="4">
        <f t="shared" si="43"/>
        <v>-0.18688843864865801</v>
      </c>
      <c r="AJ70" s="4">
        <f t="shared" si="44"/>
        <v>2.9425750085764646</v>
      </c>
      <c r="AK70" s="5">
        <f t="shared" si="45"/>
        <v>-1.0635118690616046</v>
      </c>
    </row>
    <row r="71" spans="1:37" x14ac:dyDescent="0.35">
      <c r="A71" t="s">
        <v>15</v>
      </c>
      <c r="B71">
        <v>1.063836931322081E-2</v>
      </c>
      <c r="C71">
        <v>1558.3265410164802</v>
      </c>
      <c r="D71">
        <v>1545.0288537206172</v>
      </c>
      <c r="E71">
        <v>65520.409189190432</v>
      </c>
      <c r="F71">
        <v>68724.140315659053</v>
      </c>
      <c r="G71" s="6">
        <v>106.336082957824</v>
      </c>
      <c r="H71">
        <v>109.54147606660844</v>
      </c>
      <c r="I71" s="3">
        <f t="shared" si="46"/>
        <v>-2.9261912691730979E-2</v>
      </c>
      <c r="L71">
        <f t="shared" si="47"/>
        <v>100.7365565005329</v>
      </c>
      <c r="M71">
        <f t="shared" si="48"/>
        <v>152.82574890277115</v>
      </c>
      <c r="N71">
        <f t="shared" si="49"/>
        <v>139.90056597678543</v>
      </c>
      <c r="O71">
        <f t="shared" si="50"/>
        <v>156.60099371147433</v>
      </c>
      <c r="P71">
        <f t="shared" si="51"/>
        <v>166.00702116021421</v>
      </c>
      <c r="Q71">
        <f t="shared" si="52"/>
        <v>153.65267416997199</v>
      </c>
      <c r="R71">
        <f t="shared" si="53"/>
        <v>153.94925045200029</v>
      </c>
      <c r="S71" s="5"/>
      <c r="T71" s="10">
        <f t="shared" si="54"/>
        <v>8.6067566077103752E-3</v>
      </c>
      <c r="U71" s="10">
        <f t="shared" si="55"/>
        <v>-4.6617260132370664E-2</v>
      </c>
      <c r="W71">
        <f t="shared" si="56"/>
        <v>0.97589258714629368</v>
      </c>
      <c r="X71">
        <f t="shared" si="57"/>
        <v>0.98117304704378572</v>
      </c>
      <c r="Y71">
        <f t="shared" si="58"/>
        <v>1.0054109027643432</v>
      </c>
      <c r="AA71" s="3">
        <f t="shared" si="59"/>
        <v>9.2388353368995535E-2</v>
      </c>
      <c r="AB71" s="3">
        <f t="shared" si="60"/>
        <v>-5.6660419438898768E-2</v>
      </c>
      <c r="AD71" s="4">
        <f t="shared" si="38"/>
        <v>0.1277656734596011</v>
      </c>
      <c r="AE71" s="4">
        <f t="shared" si="39"/>
        <v>-0.46981442301752274</v>
      </c>
      <c r="AF71" s="4">
        <f t="shared" si="40"/>
        <v>2.5548972850403917</v>
      </c>
      <c r="AG71" s="4">
        <f t="shared" si="41"/>
        <v>1.5641441356118113</v>
      </c>
      <c r="AH71" s="4">
        <f t="shared" si="42"/>
        <v>2.1899574791516052</v>
      </c>
      <c r="AI71" s="4">
        <f t="shared" si="43"/>
        <v>-0.42623476928080883</v>
      </c>
      <c r="AJ71" s="4">
        <f t="shared" si="44"/>
        <v>2.7749093335139419</v>
      </c>
      <c r="AK71" s="5">
        <f t="shared" si="45"/>
        <v>-1.1536031336710582</v>
      </c>
    </row>
    <row r="72" spans="1:37" x14ac:dyDescent="0.35">
      <c r="A72" t="s">
        <v>16</v>
      </c>
      <c r="B72">
        <v>1.064236228099277E-2</v>
      </c>
      <c r="C72">
        <v>1574.7615495162106</v>
      </c>
      <c r="D72">
        <v>1545.3271119438102</v>
      </c>
      <c r="E72">
        <v>66749.908703383902</v>
      </c>
      <c r="F72">
        <v>69769.396381118524</v>
      </c>
      <c r="G72" s="6">
        <v>107.847296055515</v>
      </c>
      <c r="H72">
        <v>110.49403130976985</v>
      </c>
      <c r="I72" s="3">
        <f t="shared" si="46"/>
        <v>-2.3953649105576857E-2</v>
      </c>
      <c r="J72">
        <f>AVERAGE(H69:H72)</f>
        <v>109.05311088771798</v>
      </c>
      <c r="K72" s="8">
        <f>AVERAGE(G69:G72)</f>
        <v>106.57671554004725</v>
      </c>
      <c r="L72">
        <f t="shared" si="47"/>
        <v>100.77436660203642</v>
      </c>
      <c r="M72">
        <f t="shared" si="48"/>
        <v>154.43753720007908</v>
      </c>
      <c r="N72">
        <f t="shared" si="49"/>
        <v>139.92757291204845</v>
      </c>
      <c r="O72">
        <f t="shared" si="50"/>
        <v>159.53963295492764</v>
      </c>
      <c r="P72">
        <f t="shared" si="51"/>
        <v>168.5318958982549</v>
      </c>
      <c r="Q72">
        <f t="shared" si="52"/>
        <v>155.83633494853396</v>
      </c>
      <c r="R72">
        <f t="shared" si="53"/>
        <v>155.28796863404901</v>
      </c>
      <c r="S72" s="5"/>
      <c r="T72" s="10">
        <f t="shared" si="54"/>
        <v>1.9047383136490792E-2</v>
      </c>
      <c r="U72" s="10">
        <f t="shared" si="55"/>
        <v>-4.3278110953411941E-2</v>
      </c>
      <c r="W72">
        <f t="shared" si="56"/>
        <v>0.96801988533914962</v>
      </c>
      <c r="X72">
        <f t="shared" si="57"/>
        <v>0.97678759855590291</v>
      </c>
      <c r="Y72">
        <f t="shared" si="58"/>
        <v>1.0090573689131204</v>
      </c>
      <c r="AA72" s="3">
        <f t="shared" si="59"/>
        <v>0.10369624789497967</v>
      </c>
      <c r="AB72" s="3">
        <f t="shared" si="60"/>
        <v>-5.3356445647273931E-2</v>
      </c>
      <c r="AD72" s="4">
        <f t="shared" si="38"/>
        <v>0.11961330085654698</v>
      </c>
      <c r="AE72" s="4">
        <f t="shared" si="39"/>
        <v>-0.20861109539647149</v>
      </c>
      <c r="AF72" s="4">
        <f t="shared" si="40"/>
        <v>1.8990068546659966</v>
      </c>
      <c r="AG72" s="4">
        <f t="shared" si="41"/>
        <v>2.297527410670952</v>
      </c>
      <c r="AH72" s="4">
        <f t="shared" si="42"/>
        <v>2.8626802956259967</v>
      </c>
      <c r="AI72" s="4">
        <f t="shared" si="43"/>
        <v>0.4753608557861444</v>
      </c>
      <c r="AJ72" s="4">
        <f t="shared" si="44"/>
        <v>2.8294455612754454</v>
      </c>
      <c r="AK72" s="5">
        <f t="shared" si="45"/>
        <v>-0.83199505150688846</v>
      </c>
    </row>
    <row r="73" spans="1:37" x14ac:dyDescent="0.35">
      <c r="A73" t="s">
        <v>17</v>
      </c>
      <c r="B73">
        <v>1.064729580657919E-2</v>
      </c>
      <c r="C73">
        <v>1584.0343623784827</v>
      </c>
      <c r="D73">
        <v>1547.1843195342035</v>
      </c>
      <c r="E73">
        <v>66403.531552224667</v>
      </c>
      <c r="F73">
        <v>70197.905603323132</v>
      </c>
      <c r="G73" s="6">
        <v>108.982939695672</v>
      </c>
      <c r="H73">
        <v>110.89490914815561</v>
      </c>
      <c r="I73" s="3">
        <f t="shared" si="46"/>
        <v>-1.7241273446819926E-2</v>
      </c>
      <c r="L73">
        <f t="shared" si="47"/>
        <v>100.82108300793951</v>
      </c>
      <c r="M73">
        <f t="shared" si="48"/>
        <v>155.34692591471114</v>
      </c>
      <c r="N73">
        <f t="shared" si="49"/>
        <v>140.09574089959554</v>
      </c>
      <c r="O73">
        <f t="shared" si="50"/>
        <v>158.71175341721201</v>
      </c>
      <c r="P73">
        <f t="shared" si="51"/>
        <v>169.56698399380812</v>
      </c>
      <c r="Q73">
        <f t="shared" si="52"/>
        <v>157.47730833555869</v>
      </c>
      <c r="R73">
        <f t="shared" si="53"/>
        <v>155.85136110380887</v>
      </c>
      <c r="S73" s="5"/>
      <c r="T73" s="10">
        <f t="shared" si="54"/>
        <v>2.3817487276094784E-2</v>
      </c>
      <c r="U73" s="10">
        <f t="shared" si="55"/>
        <v>-5.4052525050246492E-2</v>
      </c>
      <c r="W73">
        <f t="shared" si="56"/>
        <v>0.97879912841958461</v>
      </c>
      <c r="X73">
        <f t="shared" si="57"/>
        <v>0.99222209411039464</v>
      </c>
      <c r="Y73">
        <f t="shared" si="58"/>
        <v>1.0137137082584897</v>
      </c>
      <c r="AA73" s="3">
        <f t="shared" si="59"/>
        <v>0.10886258866389009</v>
      </c>
      <c r="AB73" s="3">
        <f t="shared" si="60"/>
        <v>-6.4017359517301475E-2</v>
      </c>
      <c r="AD73" s="4">
        <f t="shared" si="38"/>
        <v>0.12291084680970954</v>
      </c>
      <c r="AE73" s="4">
        <f t="shared" si="39"/>
        <v>0.26286807482507335</v>
      </c>
      <c r="AF73" s="4">
        <f t="shared" si="40"/>
        <v>1.2876309037251232</v>
      </c>
      <c r="AG73" s="4">
        <f t="shared" si="41"/>
        <v>3.0272757940841943</v>
      </c>
      <c r="AH73" s="4">
        <f t="shared" si="42"/>
        <v>3.8094070229588217</v>
      </c>
      <c r="AI73" s="4">
        <f t="shared" si="43"/>
        <v>1.0548600252609841</v>
      </c>
      <c r="AJ73" s="4">
        <f t="shared" si="44"/>
        <v>2.9759246849656584</v>
      </c>
      <c r="AK73" s="5">
        <f t="shared" si="45"/>
        <v>-0.6455353757472001</v>
      </c>
    </row>
    <row r="74" spans="1:37" x14ac:dyDescent="0.35">
      <c r="A74" t="s">
        <v>18</v>
      </c>
      <c r="B74">
        <v>1.065332914976751E-2</v>
      </c>
      <c r="C74">
        <v>1601.0152343784316</v>
      </c>
      <c r="D74">
        <v>1549.5181234366748</v>
      </c>
      <c r="E74">
        <v>67981.039702114387</v>
      </c>
      <c r="F74">
        <v>71765.0535246738</v>
      </c>
      <c r="G74" s="6">
        <v>110.528931814163</v>
      </c>
      <c r="H74">
        <v>112.25685725877929</v>
      </c>
      <c r="I74" s="3">
        <f t="shared" si="46"/>
        <v>-1.5392604842241416E-2</v>
      </c>
      <c r="L74">
        <f t="shared" si="47"/>
        <v>100.87821377667696</v>
      </c>
      <c r="M74">
        <f t="shared" si="48"/>
        <v>157.01224727843604</v>
      </c>
      <c r="N74">
        <f t="shared" si="49"/>
        <v>140.30706412896328</v>
      </c>
      <c r="O74">
        <f t="shared" si="50"/>
        <v>162.48217162609944</v>
      </c>
      <c r="P74">
        <f t="shared" si="51"/>
        <v>173.35251782436472</v>
      </c>
      <c r="Q74">
        <f t="shared" si="52"/>
        <v>159.71122382919276</v>
      </c>
      <c r="R74">
        <f t="shared" si="53"/>
        <v>157.76543875105128</v>
      </c>
      <c r="S74" s="5"/>
      <c r="T74" s="10">
        <f t="shared" si="54"/>
        <v>3.3234274683758613E-2</v>
      </c>
      <c r="U74" s="10">
        <f t="shared" si="55"/>
        <v>-5.2727806038051939E-2</v>
      </c>
      <c r="W74">
        <f t="shared" si="56"/>
        <v>0.96633523362642715</v>
      </c>
      <c r="X74">
        <f t="shared" si="57"/>
        <v>0.98294614252643586</v>
      </c>
      <c r="Y74">
        <f t="shared" si="58"/>
        <v>1.017189592516121</v>
      </c>
      <c r="AA74" s="3">
        <f t="shared" si="59"/>
        <v>0.11906159717031906</v>
      </c>
      <c r="AB74" s="3">
        <f t="shared" si="60"/>
        <v>-6.2706595408546506E-2</v>
      </c>
      <c r="AD74" s="4">
        <f t="shared" si="38"/>
        <v>0.13710440899088461</v>
      </c>
      <c r="AE74" s="4">
        <f t="shared" si="39"/>
        <v>1.5119654147201178</v>
      </c>
      <c r="AF74" s="4">
        <f t="shared" si="40"/>
        <v>0.83040185825808965</v>
      </c>
      <c r="AG74" s="4">
        <f t="shared" si="41"/>
        <v>3.8118222485994613</v>
      </c>
      <c r="AH74" s="4">
        <f t="shared" si="42"/>
        <v>4.6678374648255083</v>
      </c>
      <c r="AI74" s="4">
        <f t="shared" si="43"/>
        <v>2.1596778358557778</v>
      </c>
      <c r="AJ74" s="4">
        <f t="shared" si="44"/>
        <v>3.1032643535251703</v>
      </c>
      <c r="AK74" s="5">
        <f t="shared" si="45"/>
        <v>-0.30406256450486413</v>
      </c>
    </row>
    <row r="75" spans="1:37" x14ac:dyDescent="0.35">
      <c r="A75" t="s">
        <v>19</v>
      </c>
      <c r="B75">
        <v>1.0660608425912019E-2</v>
      </c>
      <c r="C75">
        <v>1610.359111807943</v>
      </c>
      <c r="D75">
        <v>1554.9724068564567</v>
      </c>
      <c r="E75">
        <v>68474.491810658059</v>
      </c>
      <c r="F75">
        <v>71864.261789034252</v>
      </c>
      <c r="G75" s="6">
        <v>111.826657500287</v>
      </c>
      <c r="H75">
        <v>112.49592888890183</v>
      </c>
      <c r="I75" s="3">
        <f t="shared" si="46"/>
        <v>-5.9492943009145415E-3</v>
      </c>
      <c r="L75">
        <f t="shared" si="47"/>
        <v>100.94714249977581</v>
      </c>
      <c r="M75">
        <f t="shared" si="48"/>
        <v>157.92860532550449</v>
      </c>
      <c r="N75">
        <f t="shared" si="49"/>
        <v>140.80094314979047</v>
      </c>
      <c r="O75">
        <f t="shared" si="50"/>
        <v>163.66157650929895</v>
      </c>
      <c r="P75">
        <f t="shared" si="51"/>
        <v>173.59216095944518</v>
      </c>
      <c r="Q75">
        <f t="shared" si="52"/>
        <v>161.58640125218568</v>
      </c>
      <c r="R75">
        <f t="shared" si="53"/>
        <v>158.10142927795744</v>
      </c>
      <c r="S75" s="5"/>
      <c r="T75" s="10">
        <f t="shared" si="54"/>
        <v>3.5619091829067528E-2</v>
      </c>
      <c r="U75" s="10">
        <f t="shared" si="55"/>
        <v>-4.7169064205059952E-2</v>
      </c>
      <c r="W75">
        <f t="shared" si="56"/>
        <v>0.96497057338642511</v>
      </c>
      <c r="X75">
        <f t="shared" si="57"/>
        <v>0.98732032709586315</v>
      </c>
      <c r="Y75">
        <f t="shared" si="58"/>
        <v>1.0231610728097178</v>
      </c>
      <c r="AA75" s="3">
        <f t="shared" si="59"/>
        <v>0.12164451311588764</v>
      </c>
      <c r="AB75" s="3">
        <f t="shared" si="60"/>
        <v>-5.7206410676955755E-2</v>
      </c>
      <c r="AD75" s="4">
        <f t="shared" si="38"/>
        <v>0.16120755723894042</v>
      </c>
      <c r="AE75" s="4">
        <f t="shared" si="39"/>
        <v>2.6826458917245777</v>
      </c>
      <c r="AF75" s="4">
        <f t="shared" si="40"/>
        <v>0.60496101036318084</v>
      </c>
      <c r="AG75" s="4">
        <f t="shared" si="41"/>
        <v>4.3681695219435657</v>
      </c>
      <c r="AH75" s="4">
        <f t="shared" si="42"/>
        <v>5.0804993780342755</v>
      </c>
      <c r="AI75" s="4">
        <f t="shared" si="43"/>
        <v>3.5694718118109536</v>
      </c>
      <c r="AJ75" s="4">
        <f t="shared" si="44"/>
        <v>3.09888155395599</v>
      </c>
      <c r="AK75" s="5">
        <f t="shared" si="45"/>
        <v>0.15185809772374634</v>
      </c>
    </row>
    <row r="76" spans="1:37" x14ac:dyDescent="0.35">
      <c r="A76" t="s">
        <v>20</v>
      </c>
      <c r="B76">
        <v>1.0669243041216841E-2</v>
      </c>
      <c r="C76">
        <v>1613.7668157242797</v>
      </c>
      <c r="D76">
        <v>1560.1700673112919</v>
      </c>
      <c r="E76">
        <v>69140.183205059846</v>
      </c>
      <c r="F76">
        <v>71812.203337107261</v>
      </c>
      <c r="G76" s="6">
        <v>113.204115579438</v>
      </c>
      <c r="H76">
        <v>112.74416582368943</v>
      </c>
      <c r="I76" s="3">
        <f t="shared" si="46"/>
        <v>4.0795880867826205E-3</v>
      </c>
      <c r="J76">
        <f>AVERAGE(H73:H76)</f>
        <v>112.09796527988152</v>
      </c>
      <c r="K76" s="8">
        <f>AVERAGE(G73:G76)</f>
        <v>111.13566114739</v>
      </c>
      <c r="L76">
        <f t="shared" si="47"/>
        <v>101.02890516347969</v>
      </c>
      <c r="M76">
        <f t="shared" si="48"/>
        <v>158.26280030283789</v>
      </c>
      <c r="N76">
        <f t="shared" si="49"/>
        <v>141.27158525957083</v>
      </c>
      <c r="O76">
        <f t="shared" si="50"/>
        <v>165.25265225437678</v>
      </c>
      <c r="P76">
        <f t="shared" si="51"/>
        <v>173.46641084469775</v>
      </c>
      <c r="Q76">
        <f t="shared" si="52"/>
        <v>163.57678975937313</v>
      </c>
      <c r="R76">
        <f t="shared" si="53"/>
        <v>158.45030069559124</v>
      </c>
      <c r="S76" s="5"/>
      <c r="T76" s="10">
        <f t="shared" si="54"/>
        <v>3.4353144914101241E-2</v>
      </c>
      <c r="U76" s="10">
        <f t="shared" si="55"/>
        <v>-3.7208441015299076E-2</v>
      </c>
      <c r="W76">
        <f t="shared" si="56"/>
        <v>0.95770202864411957</v>
      </c>
      <c r="X76">
        <f t="shared" si="57"/>
        <v>0.98985878609425304</v>
      </c>
      <c r="Y76">
        <f t="shared" si="58"/>
        <v>1.0335769962768688</v>
      </c>
      <c r="AA76" s="3">
        <f t="shared" si="59"/>
        <v>0.12027340821615051</v>
      </c>
      <c r="AB76" s="3">
        <f t="shared" si="60"/>
        <v>-4.735071504808297E-2</v>
      </c>
      <c r="AD76" s="4">
        <f t="shared" si="38"/>
        <v>0.19384289118082876</v>
      </c>
      <c r="AE76" s="4">
        <f t="shared" si="39"/>
        <v>3.0251746036295879</v>
      </c>
      <c r="AF76" s="4">
        <f t="shared" si="40"/>
        <v>0.63819804084190856</v>
      </c>
      <c r="AG76" s="4">
        <f t="shared" si="41"/>
        <v>4.3572973526614822</v>
      </c>
      <c r="AH76" s="4">
        <f t="shared" si="42"/>
        <v>4.6174104360698909</v>
      </c>
      <c r="AI76" s="4">
        <f t="shared" si="43"/>
        <v>4.2776187877826777</v>
      </c>
      <c r="AJ76" s="4">
        <f t="shared" si="44"/>
        <v>2.792083937246459</v>
      </c>
      <c r="AK76" s="5">
        <f t="shared" si="45"/>
        <v>0.5320523608617751</v>
      </c>
    </row>
    <row r="77" spans="1:37" x14ac:dyDescent="0.35">
      <c r="A77" t="s">
        <v>21</v>
      </c>
      <c r="B77">
        <v>1.067933531122341E-2</v>
      </c>
      <c r="C77">
        <v>1617.6441382961211</v>
      </c>
      <c r="D77">
        <v>1568.6705107446853</v>
      </c>
      <c r="E77">
        <v>69391.242998831323</v>
      </c>
      <c r="F77">
        <v>72148.143591791042</v>
      </c>
      <c r="G77" s="6">
        <v>113.60619921100999</v>
      </c>
      <c r="H77">
        <v>113.30335607733676</v>
      </c>
      <c r="I77" s="3">
        <f t="shared" si="46"/>
        <v>2.6728522804437111E-3</v>
      </c>
      <c r="L77">
        <f t="shared" si="47"/>
        <v>101.12447061132252</v>
      </c>
      <c r="M77">
        <f t="shared" si="48"/>
        <v>158.64305098212924</v>
      </c>
      <c r="N77">
        <f t="shared" si="49"/>
        <v>142.04129052722431</v>
      </c>
      <c r="O77">
        <f t="shared" si="50"/>
        <v>165.85271281065454</v>
      </c>
      <c r="P77">
        <f t="shared" si="51"/>
        <v>174.27789339961524</v>
      </c>
      <c r="Q77">
        <f t="shared" si="52"/>
        <v>164.15778939291724</v>
      </c>
      <c r="R77">
        <f t="shared" si="53"/>
        <v>159.23618494236479</v>
      </c>
      <c r="S77" s="5"/>
      <c r="T77" s="10">
        <f t="shared" si="54"/>
        <v>3.1219830560967665E-2</v>
      </c>
      <c r="U77" s="10">
        <f t="shared" si="55"/>
        <v>-3.8211663609226898E-2</v>
      </c>
      <c r="W77">
        <f t="shared" si="56"/>
        <v>0.95652973227663629</v>
      </c>
      <c r="X77">
        <f t="shared" si="57"/>
        <v>0.98978055053177028</v>
      </c>
      <c r="Y77">
        <f t="shared" si="58"/>
        <v>1.0347619285978635</v>
      </c>
      <c r="AA77" s="3">
        <f t="shared" si="59"/>
        <v>0.11687981989802432</v>
      </c>
      <c r="AB77" s="3">
        <f t="shared" si="60"/>
        <v>-4.834336945789186E-2</v>
      </c>
      <c r="AD77" s="4">
        <f t="shared" si="38"/>
        <v>0.23355426500089038</v>
      </c>
      <c r="AE77" s="4">
        <f t="shared" si="39"/>
        <v>2.9360313927063952</v>
      </c>
      <c r="AF77" s="4">
        <f t="shared" si="40"/>
        <v>0.85809901232241081</v>
      </c>
      <c r="AG77" s="4">
        <f t="shared" si="41"/>
        <v>4.386755288520261</v>
      </c>
      <c r="AH77" s="4">
        <f t="shared" si="42"/>
        <v>3.9470692189298218</v>
      </c>
      <c r="AI77" s="4">
        <f t="shared" si="43"/>
        <v>4.5760982867472322</v>
      </c>
      <c r="AJ77" s="4">
        <f t="shared" si="44"/>
        <v>2.5195978674837693</v>
      </c>
      <c r="AK77" s="5">
        <f t="shared" si="45"/>
        <v>0.81620184149354558</v>
      </c>
    </row>
    <row r="78" spans="1:37" x14ac:dyDescent="0.35">
      <c r="A78" t="s">
        <v>22</v>
      </c>
      <c r="B78">
        <v>1.069101745096231E-2</v>
      </c>
      <c r="C78">
        <v>1607.4932693712492</v>
      </c>
      <c r="D78">
        <v>1578.0324225406407</v>
      </c>
      <c r="E78">
        <v>70418.267482444891</v>
      </c>
      <c r="F78">
        <v>73744.154618157758</v>
      </c>
      <c r="G78" s="6">
        <v>113.06700398925599</v>
      </c>
      <c r="H78">
        <v>114.98698991071781</v>
      </c>
      <c r="I78" s="3">
        <f t="shared" si="46"/>
        <v>-1.6697418751048253E-2</v>
      </c>
      <c r="L78">
        <f t="shared" si="47"/>
        <v>101.23509081026525</v>
      </c>
      <c r="M78">
        <f t="shared" si="48"/>
        <v>157.64755093472232</v>
      </c>
      <c r="N78">
        <f t="shared" si="49"/>
        <v>142.88900075329866</v>
      </c>
      <c r="O78">
        <f t="shared" si="50"/>
        <v>168.30741443248803</v>
      </c>
      <c r="P78">
        <f t="shared" si="51"/>
        <v>178.13314768157568</v>
      </c>
      <c r="Q78">
        <f t="shared" si="52"/>
        <v>163.37866733559042</v>
      </c>
      <c r="R78">
        <f t="shared" si="53"/>
        <v>161.60235870587181</v>
      </c>
      <c r="S78" s="5"/>
      <c r="T78" s="10">
        <f t="shared" si="54"/>
        <v>1.8669354577123487E-2</v>
      </c>
      <c r="U78" s="10">
        <f t="shared" si="55"/>
        <v>-4.5100349348827562E-2</v>
      </c>
      <c r="W78">
        <f t="shared" si="56"/>
        <v>0.93666432620506079</v>
      </c>
      <c r="X78">
        <f t="shared" si="57"/>
        <v>0.97071580528096912</v>
      </c>
      <c r="Y78">
        <f t="shared" si="58"/>
        <v>1.0363539830900463</v>
      </c>
      <c r="AA78" s="3">
        <f t="shared" si="59"/>
        <v>0.10328681776496329</v>
      </c>
      <c r="AB78" s="3">
        <f t="shared" si="60"/>
        <v>-5.5159488152377811E-2</v>
      </c>
      <c r="AD78" s="4">
        <f t="shared" si="38"/>
        <v>0.2791073098227459</v>
      </c>
      <c r="AE78" s="4">
        <f t="shared" si="39"/>
        <v>2.0753844629530338</v>
      </c>
      <c r="AF78" s="4">
        <f t="shared" si="40"/>
        <v>1.2087650362794244</v>
      </c>
      <c r="AG78" s="4">
        <f t="shared" si="41"/>
        <v>4.038664501721323</v>
      </c>
      <c r="AH78" s="4">
        <f t="shared" si="42"/>
        <v>3.2490841349629651</v>
      </c>
      <c r="AI78" s="4">
        <f t="shared" si="43"/>
        <v>4.152391739382133</v>
      </c>
      <c r="AJ78" s="4">
        <f t="shared" si="44"/>
        <v>2.33381406217672</v>
      </c>
      <c r="AK78" s="5">
        <f t="shared" si="45"/>
        <v>0.77922989096622708</v>
      </c>
    </row>
    <row r="79" spans="1:37" x14ac:dyDescent="0.35">
      <c r="A79" t="s">
        <v>23</v>
      </c>
      <c r="B79">
        <v>1.070444884084879E-2</v>
      </c>
      <c r="C79">
        <v>1584.8333297769859</v>
      </c>
      <c r="D79">
        <v>1584.3581195873123</v>
      </c>
      <c r="E79">
        <v>71344.455318716529</v>
      </c>
      <c r="F79">
        <v>74412.406523621044</v>
      </c>
      <c r="G79" s="6">
        <v>112.471131531004</v>
      </c>
      <c r="H79">
        <v>115.99651645854493</v>
      </c>
      <c r="I79" s="3">
        <f t="shared" si="46"/>
        <v>-3.0392162068081034E-2</v>
      </c>
      <c r="L79">
        <f t="shared" si="47"/>
        <v>101.3622749609883</v>
      </c>
      <c r="M79">
        <f t="shared" si="48"/>
        <v>155.4252809884465</v>
      </c>
      <c r="N79">
        <f t="shared" si="49"/>
        <v>143.46178526466616</v>
      </c>
      <c r="O79">
        <f t="shared" si="50"/>
        <v>170.52110536205487</v>
      </c>
      <c r="P79">
        <f t="shared" si="51"/>
        <v>179.74734769486156</v>
      </c>
      <c r="Q79">
        <f t="shared" si="52"/>
        <v>162.51764825224723</v>
      </c>
      <c r="R79">
        <f t="shared" si="53"/>
        <v>163.02114418266123</v>
      </c>
      <c r="S79" s="5"/>
      <c r="T79" s="10">
        <f t="shared" si="54"/>
        <v>2.9993862107224878E-4</v>
      </c>
      <c r="U79" s="10">
        <f t="shared" si="55"/>
        <v>-4.122902817194396E-2</v>
      </c>
      <c r="W79">
        <f t="shared" si="56"/>
        <v>0.91147239902323807</v>
      </c>
      <c r="X79">
        <f t="shared" si="57"/>
        <v>0.95306471247172309</v>
      </c>
      <c r="Y79">
        <f t="shared" si="58"/>
        <v>1.0456320054156951</v>
      </c>
      <c r="AA79" s="3">
        <f t="shared" si="59"/>
        <v>8.3391515738560074E-2</v>
      </c>
      <c r="AB79" s="3">
        <f t="shared" si="60"/>
        <v>-5.1328948388541074E-2</v>
      </c>
      <c r="AD79" s="4">
        <f t="shared" si="38"/>
        <v>0.32966461824022186</v>
      </c>
      <c r="AE79" s="4">
        <f t="shared" si="39"/>
        <v>0.84090837320420775</v>
      </c>
      <c r="AF79" s="4">
        <f t="shared" si="40"/>
        <v>1.5205604095993142</v>
      </c>
      <c r="AG79" s="4">
        <f t="shared" si="41"/>
        <v>3.9632127842730291</v>
      </c>
      <c r="AH79" s="4">
        <f t="shared" si="42"/>
        <v>3.0043696760917005</v>
      </c>
      <c r="AI79" s="4">
        <f t="shared" si="43"/>
        <v>2.9970514743056231</v>
      </c>
      <c r="AJ79" s="4">
        <f t="shared" si="44"/>
        <v>2.4407718478905105</v>
      </c>
      <c r="AK79" s="5">
        <f t="shared" si="45"/>
        <v>0.22791135799763065</v>
      </c>
    </row>
    <row r="80" spans="1:37" x14ac:dyDescent="0.35">
      <c r="A80" t="s">
        <v>24</v>
      </c>
      <c r="B80">
        <v>1.0719748972043639E-2</v>
      </c>
      <c r="C80">
        <v>1579.8794063513228</v>
      </c>
      <c r="D80">
        <v>1589.0507691742823</v>
      </c>
      <c r="E80">
        <v>71533.976214491922</v>
      </c>
      <c r="F80">
        <v>74664.073638946531</v>
      </c>
      <c r="G80" s="6">
        <v>112.15681391965001</v>
      </c>
      <c r="H80">
        <v>116.59156530374571</v>
      </c>
      <c r="I80" s="3">
        <f t="shared" si="46"/>
        <v>-3.8036639893651303E-2</v>
      </c>
      <c r="J80">
        <f>AVERAGE(H77:H80)</f>
        <v>115.21960693758631</v>
      </c>
      <c r="K80" s="8">
        <f>AVERAGE(G77:G80)</f>
        <v>112.82528716272999</v>
      </c>
      <c r="L80">
        <f t="shared" si="47"/>
        <v>101.50715454593184</v>
      </c>
      <c r="M80">
        <f t="shared" si="48"/>
        <v>154.93944760397491</v>
      </c>
      <c r="N80">
        <f t="shared" si="49"/>
        <v>143.88669922764288</v>
      </c>
      <c r="O80">
        <f t="shared" si="50"/>
        <v>170.97408117485568</v>
      </c>
      <c r="P80">
        <f t="shared" si="51"/>
        <v>180.3552637480457</v>
      </c>
      <c r="Q80">
        <f t="shared" si="52"/>
        <v>162.06346807013148</v>
      </c>
      <c r="R80">
        <f t="shared" si="53"/>
        <v>163.85742398270048</v>
      </c>
      <c r="S80" s="5"/>
      <c r="T80" s="10">
        <f t="shared" si="54"/>
        <v>-5.7715983660643344E-3</v>
      </c>
      <c r="U80" s="10">
        <f t="shared" si="55"/>
        <v>-4.1922403532264285E-2</v>
      </c>
      <c r="W80">
        <f t="shared" si="56"/>
        <v>0.90621599799982488</v>
      </c>
      <c r="X80">
        <f t="shared" si="57"/>
        <v>0.94788325199062606</v>
      </c>
      <c r="Y80">
        <f t="shared" si="58"/>
        <v>1.0459793846972112</v>
      </c>
      <c r="AA80" s="3">
        <f t="shared" si="59"/>
        <v>7.6815636439373058E-2</v>
      </c>
      <c r="AB80" s="3">
        <f t="shared" si="60"/>
        <v>-5.2015019568796284E-2</v>
      </c>
      <c r="AD80" s="4">
        <f t="shared" si="38"/>
        <v>0.38487524739985179</v>
      </c>
      <c r="AE80" s="4">
        <f t="shared" si="39"/>
        <v>-0.30152677860389998</v>
      </c>
      <c r="AF80" s="4">
        <f t="shared" si="40"/>
        <v>1.7429106224075452</v>
      </c>
      <c r="AG80" s="4">
        <f t="shared" si="41"/>
        <v>3.9296784424966313</v>
      </c>
      <c r="AH80" s="4">
        <f t="shared" si="42"/>
        <v>3.2661297167709602</v>
      </c>
      <c r="AI80" s="4">
        <f t="shared" si="43"/>
        <v>1.5203274969491476</v>
      </c>
      <c r="AJ80" s="4">
        <f t="shared" si="44"/>
        <v>2.7847442635651865</v>
      </c>
      <c r="AK80" s="5">
        <f t="shared" si="45"/>
        <v>-0.45405130487539325</v>
      </c>
    </row>
    <row r="81" spans="1:37" x14ac:dyDescent="0.35">
      <c r="A81" t="s">
        <v>25</v>
      </c>
      <c r="B81">
        <v>1.073695778138674E-2</v>
      </c>
      <c r="C81">
        <v>1579.8820789978906</v>
      </c>
      <c r="D81">
        <v>1588.8121010396706</v>
      </c>
      <c r="E81">
        <v>71222.739914442107</v>
      </c>
      <c r="F81">
        <v>75000.739859980764</v>
      </c>
      <c r="G81" s="6">
        <v>114.942180651718</v>
      </c>
      <c r="H81">
        <v>117.21492274796667</v>
      </c>
      <c r="I81" s="3">
        <f t="shared" si="46"/>
        <v>-1.9389528593858913E-2</v>
      </c>
      <c r="L81">
        <f t="shared" si="47"/>
        <v>101.67010773393066</v>
      </c>
      <c r="M81">
        <f t="shared" si="48"/>
        <v>154.93970971156438</v>
      </c>
      <c r="N81">
        <f t="shared" si="49"/>
        <v>143.86508810560306</v>
      </c>
      <c r="O81">
        <f t="shared" si="50"/>
        <v>170.23019214134635</v>
      </c>
      <c r="P81">
        <f t="shared" si="51"/>
        <v>181.16849991546013</v>
      </c>
      <c r="Q81">
        <f t="shared" si="52"/>
        <v>166.08824531433439</v>
      </c>
      <c r="R81">
        <f t="shared" si="53"/>
        <v>164.73348859993405</v>
      </c>
      <c r="S81" s="5"/>
      <c r="T81" s="10">
        <f t="shared" si="54"/>
        <v>-5.6205652235001846E-3</v>
      </c>
      <c r="U81" s="10">
        <f t="shared" si="55"/>
        <v>-5.0372835689245554E-2</v>
      </c>
      <c r="W81">
        <f t="shared" si="56"/>
        <v>0.91017761163609623</v>
      </c>
      <c r="X81">
        <f t="shared" si="57"/>
        <v>0.97566855341634817</v>
      </c>
      <c r="Y81">
        <f t="shared" si="58"/>
        <v>1.0719540240750685</v>
      </c>
      <c r="AA81" s="3">
        <f t="shared" si="59"/>
        <v>7.6979215400973855E-2</v>
      </c>
      <c r="AB81" s="3">
        <f t="shared" si="60"/>
        <v>-6.03764328744677E-2</v>
      </c>
      <c r="AD81" s="4">
        <f t="shared" si="38"/>
        <v>0.44455211558840357</v>
      </c>
      <c r="AE81" s="4">
        <f t="shared" si="39"/>
        <v>-1.4077330142665989</v>
      </c>
      <c r="AF81" s="4">
        <f t="shared" si="40"/>
        <v>1.7153316923848472</v>
      </c>
      <c r="AG81" s="4">
        <f t="shared" si="41"/>
        <v>3.4665212097999776</v>
      </c>
      <c r="AH81" s="4">
        <f t="shared" si="42"/>
        <v>3.5577469364905356</v>
      </c>
      <c r="AI81" s="4">
        <f t="shared" si="43"/>
        <v>0.77281600295273645</v>
      </c>
      <c r="AJ81" s="4">
        <f t="shared" si="44"/>
        <v>3.1033000915243969</v>
      </c>
      <c r="AK81" s="5">
        <f t="shared" si="45"/>
        <v>-0.75096961938569229</v>
      </c>
    </row>
    <row r="82" spans="1:37" x14ac:dyDescent="0.35">
      <c r="A82" t="s">
        <v>26</v>
      </c>
      <c r="B82">
        <v>1.075600918931308E-2</v>
      </c>
      <c r="C82">
        <v>1571.5391227288364</v>
      </c>
      <c r="D82">
        <v>1589.4393379492474</v>
      </c>
      <c r="E82">
        <v>72285.786691005109</v>
      </c>
      <c r="F82">
        <v>75447.56068755289</v>
      </c>
      <c r="G82" s="6">
        <v>115.186075547863</v>
      </c>
      <c r="H82">
        <v>117.76331856998722</v>
      </c>
      <c r="I82" s="3">
        <f t="shared" si="46"/>
        <v>-2.1884938819829163E-2</v>
      </c>
      <c r="L82">
        <f t="shared" si="47"/>
        <v>101.8505088061703</v>
      </c>
      <c r="M82">
        <f t="shared" si="48"/>
        <v>154.12151242985115</v>
      </c>
      <c r="N82">
        <f t="shared" si="49"/>
        <v>143.92188367834592</v>
      </c>
      <c r="O82">
        <f t="shared" si="50"/>
        <v>172.77099101045675</v>
      </c>
      <c r="P82">
        <f t="shared" si="51"/>
        <v>182.24782072233953</v>
      </c>
      <c r="Q82">
        <f t="shared" si="52"/>
        <v>166.44066663705652</v>
      </c>
      <c r="R82">
        <f t="shared" si="53"/>
        <v>165.50420238600475</v>
      </c>
      <c r="S82" s="5"/>
      <c r="T82" s="10">
        <f t="shared" si="54"/>
        <v>-1.1261968162626701E-2</v>
      </c>
      <c r="U82" s="10">
        <f t="shared" si="55"/>
        <v>-4.1906908158919509E-2</v>
      </c>
      <c r="W82">
        <f t="shared" si="56"/>
        <v>0.89205665562526715</v>
      </c>
      <c r="X82">
        <f t="shared" si="57"/>
        <v>0.96336002741908744</v>
      </c>
      <c r="Y82">
        <f t="shared" si="58"/>
        <v>1.0799314385966234</v>
      </c>
      <c r="AA82" s="3">
        <f t="shared" si="59"/>
        <v>7.0869199949471273E-2</v>
      </c>
      <c r="AB82" s="3">
        <f t="shared" si="60"/>
        <v>-5.1999687427379593E-2</v>
      </c>
      <c r="AD82" s="4">
        <f t="shared" si="38"/>
        <v>0.50810191237613545</v>
      </c>
      <c r="AE82" s="4">
        <f t="shared" si="39"/>
        <v>-2.0642574263939117</v>
      </c>
      <c r="AF82" s="4">
        <f t="shared" si="40"/>
        <v>1.4343203074054678</v>
      </c>
      <c r="AG82" s="4">
        <f t="shared" si="41"/>
        <v>3.2307106266186381</v>
      </c>
      <c r="AH82" s="4">
        <f t="shared" si="42"/>
        <v>3.4382221546649827</v>
      </c>
      <c r="AI82" s="4">
        <f t="shared" si="43"/>
        <v>0.67571363780782878</v>
      </c>
      <c r="AJ82" s="4">
        <f t="shared" si="44"/>
        <v>3.0948049171550807</v>
      </c>
      <c r="AK82" s="5">
        <f t="shared" si="45"/>
        <v>-0.78166196064177673</v>
      </c>
    </row>
    <row r="83" spans="1:37" x14ac:dyDescent="0.35">
      <c r="A83" t="s">
        <v>27</v>
      </c>
      <c r="B83">
        <v>1.0776898842382939E-2</v>
      </c>
      <c r="C83">
        <v>1577.4858797488644</v>
      </c>
      <c r="D83">
        <v>1591.9370473996935</v>
      </c>
      <c r="E83">
        <v>73579.271246155666</v>
      </c>
      <c r="F83">
        <v>76571.960311533083</v>
      </c>
      <c r="G83" s="6">
        <v>116.804926367078</v>
      </c>
      <c r="H83">
        <v>118.8914620762072</v>
      </c>
      <c r="I83" s="3">
        <f t="shared" si="46"/>
        <v>-1.7549920513146501E-2</v>
      </c>
      <c r="L83">
        <f t="shared" si="47"/>
        <v>102.04831653917816</v>
      </c>
      <c r="M83">
        <f t="shared" si="48"/>
        <v>154.70471342861984</v>
      </c>
      <c r="N83">
        <f t="shared" si="49"/>
        <v>144.14804836447559</v>
      </c>
      <c r="O83">
        <f t="shared" si="50"/>
        <v>175.86256154845697</v>
      </c>
      <c r="P83">
        <f t="shared" si="51"/>
        <v>184.96387117147242</v>
      </c>
      <c r="Q83">
        <f t="shared" si="52"/>
        <v>168.77986092121398</v>
      </c>
      <c r="R83">
        <f t="shared" si="53"/>
        <v>167.08969176793761</v>
      </c>
      <c r="S83" s="5"/>
      <c r="T83" s="10">
        <f t="shared" si="54"/>
        <v>-9.0777255761677056E-3</v>
      </c>
      <c r="U83" s="10">
        <f t="shared" si="55"/>
        <v>-3.9083354444651275E-2</v>
      </c>
      <c r="W83">
        <f t="shared" si="56"/>
        <v>0.87969100453476956</v>
      </c>
      <c r="X83">
        <f t="shared" si="57"/>
        <v>0.95972593276886042</v>
      </c>
      <c r="Y83">
        <f t="shared" si="58"/>
        <v>1.0909807282574384</v>
      </c>
      <c r="AA83" s="3">
        <f t="shared" si="59"/>
        <v>7.3234880277060155E-2</v>
      </c>
      <c r="AB83" s="3">
        <f t="shared" si="60"/>
        <v>-4.9205877695855493E-2</v>
      </c>
      <c r="AD83" s="4">
        <f t="shared" si="38"/>
        <v>0.57451311151965889</v>
      </c>
      <c r="AE83" s="4">
        <f t="shared" si="39"/>
        <v>-1.7894732527642176</v>
      </c>
      <c r="AF83" s="4">
        <f t="shared" si="40"/>
        <v>1.0809988391743408</v>
      </c>
      <c r="AG83" s="4">
        <f t="shared" si="41"/>
        <v>2.9710306442722656</v>
      </c>
      <c r="AH83" s="4">
        <f t="shared" si="42"/>
        <v>3.2752046057605622</v>
      </c>
      <c r="AI83" s="4">
        <f t="shared" si="43"/>
        <v>1.4903435992696501</v>
      </c>
      <c r="AJ83" s="4">
        <f t="shared" si="44"/>
        <v>2.9385839465751129</v>
      </c>
      <c r="AK83" s="5">
        <f t="shared" si="45"/>
        <v>-0.4928361325166058</v>
      </c>
    </row>
    <row r="84" spans="1:37" x14ac:dyDescent="0.35">
      <c r="A84" t="s">
        <v>28</v>
      </c>
      <c r="B84">
        <v>1.079965434624483E-2</v>
      </c>
      <c r="C84">
        <v>1585.9452351275768</v>
      </c>
      <c r="D84">
        <v>1595.6346186774742</v>
      </c>
      <c r="E84">
        <v>74460.315793803282</v>
      </c>
      <c r="F84">
        <v>76647.043295959054</v>
      </c>
      <c r="G84" s="6">
        <v>117.999840571219</v>
      </c>
      <c r="H84">
        <v>119.29452265155004</v>
      </c>
      <c r="I84" s="3">
        <f t="shared" si="46"/>
        <v>-1.0852820829944624E-2</v>
      </c>
      <c r="J84">
        <f>AVERAGE(H81:H84)</f>
        <v>118.29105651142778</v>
      </c>
      <c r="K84" s="8">
        <f>AVERAGE(G81:G84)</f>
        <v>116.23325578446951</v>
      </c>
      <c r="L84">
        <f t="shared" si="47"/>
        <v>102.26379233560804</v>
      </c>
      <c r="M84">
        <f t="shared" si="48"/>
        <v>155.53432602069131</v>
      </c>
      <c r="N84">
        <f t="shared" si="49"/>
        <v>144.48285914374054</v>
      </c>
      <c r="O84">
        <f t="shared" si="50"/>
        <v>177.96835504659123</v>
      </c>
      <c r="P84">
        <f t="shared" si="51"/>
        <v>185.14523833775669</v>
      </c>
      <c r="Q84">
        <f t="shared" si="52"/>
        <v>170.50647862014475</v>
      </c>
      <c r="R84">
        <f t="shared" si="53"/>
        <v>167.65615184944181</v>
      </c>
      <c r="S84" s="5"/>
      <c r="T84" s="10">
        <f t="shared" si="54"/>
        <v>-6.0724325208789676E-3</v>
      </c>
      <c r="U84" s="10">
        <f t="shared" si="55"/>
        <v>-2.8529835048067165E-2</v>
      </c>
      <c r="W84">
        <f t="shared" si="56"/>
        <v>0.87394371870197485</v>
      </c>
      <c r="X84">
        <f t="shared" si="57"/>
        <v>0.95807189191307074</v>
      </c>
      <c r="Y84">
        <f t="shared" si="58"/>
        <v>1.0962626899316208</v>
      </c>
      <c r="AA84" s="3">
        <f t="shared" si="59"/>
        <v>7.6489812995437001E-2</v>
      </c>
      <c r="AB84" s="3">
        <f t="shared" si="60"/>
        <v>-3.8763531569052989E-2</v>
      </c>
      <c r="AD84" s="4">
        <f t="shared" si="38"/>
        <v>0.64253410902641583</v>
      </c>
      <c r="AE84" s="4">
        <f t="shared" si="39"/>
        <v>-1.1737024422291187</v>
      </c>
      <c r="AF84" s="4">
        <f t="shared" si="40"/>
        <v>0.72326699758231694</v>
      </c>
      <c r="AG84" s="4">
        <f t="shared" si="41"/>
        <v>3.1342587758722118</v>
      </c>
      <c r="AH84" s="4">
        <f t="shared" si="42"/>
        <v>2.9489649143558117</v>
      </c>
      <c r="AI84" s="4">
        <f t="shared" si="43"/>
        <v>3.0205716355271583</v>
      </c>
      <c r="AJ84" s="4">
        <f t="shared" si="44"/>
        <v>2.6657351604273849</v>
      </c>
      <c r="AK84" s="5">
        <f t="shared" si="45"/>
        <v>0.13311017552204404</v>
      </c>
    </row>
    <row r="85" spans="1:37" x14ac:dyDescent="0.35">
      <c r="A85" t="s">
        <v>29</v>
      </c>
      <c r="B85">
        <v>1.082434385864803E-2</v>
      </c>
      <c r="C85">
        <v>1607.8546316547329</v>
      </c>
      <c r="D85">
        <v>1601.1000610810027</v>
      </c>
      <c r="E85">
        <v>74391.066184227951</v>
      </c>
      <c r="F85">
        <v>77026.558478293431</v>
      </c>
      <c r="G85" s="6">
        <v>117.46929710135301</v>
      </c>
      <c r="H85">
        <v>120.00201879725731</v>
      </c>
      <c r="I85" s="3">
        <f t="shared" si="46"/>
        <v>-2.110565906548054E-2</v>
      </c>
      <c r="L85">
        <f t="shared" si="47"/>
        <v>102.49758159296016</v>
      </c>
      <c r="M85">
        <f t="shared" si="48"/>
        <v>157.68298988807709</v>
      </c>
      <c r="N85">
        <f t="shared" si="49"/>
        <v>144.97774859756908</v>
      </c>
      <c r="O85">
        <f t="shared" si="50"/>
        <v>177.80284085326082</v>
      </c>
      <c r="P85">
        <f t="shared" si="51"/>
        <v>186.06197857801331</v>
      </c>
      <c r="Q85">
        <f t="shared" si="52"/>
        <v>169.73985810299951</v>
      </c>
      <c r="R85">
        <f t="shared" si="53"/>
        <v>168.65046473658131</v>
      </c>
      <c r="S85" s="5"/>
      <c r="T85" s="10">
        <f t="shared" si="54"/>
        <v>4.2187060870948478E-3</v>
      </c>
      <c r="U85" s="10">
        <f t="shared" si="55"/>
        <v>-3.4215371245077453E-2</v>
      </c>
      <c r="W85">
        <f t="shared" si="56"/>
        <v>0.88684179134242025</v>
      </c>
      <c r="X85">
        <f t="shared" si="57"/>
        <v>0.95465211516549597</v>
      </c>
      <c r="Y85">
        <f t="shared" si="58"/>
        <v>1.0764627067477623</v>
      </c>
      <c r="AA85" s="3">
        <f t="shared" si="59"/>
        <v>8.763580213799127E-2</v>
      </c>
      <c r="AB85" s="3">
        <f t="shared" si="60"/>
        <v>-4.4389174982838009E-2</v>
      </c>
      <c r="AD85" s="4">
        <f t="shared" si="38"/>
        <v>0.7111265770015196</v>
      </c>
      <c r="AE85" s="4">
        <f t="shared" si="39"/>
        <v>-0.14582945189387519</v>
      </c>
      <c r="AF85" s="4">
        <f t="shared" si="40"/>
        <v>0.59709999432859817</v>
      </c>
      <c r="AG85" s="4">
        <f t="shared" si="41"/>
        <v>3.5839382445857826</v>
      </c>
      <c r="AH85" s="4">
        <f t="shared" si="42"/>
        <v>2.6431105363504681</v>
      </c>
      <c r="AI85" s="4">
        <f t="shared" si="43"/>
        <v>3.2748107723474584</v>
      </c>
      <c r="AJ85" s="4">
        <f t="shared" si="44"/>
        <v>2.4013700398028526</v>
      </c>
      <c r="AK85" s="5">
        <f t="shared" si="45"/>
        <v>0.36372600559983398</v>
      </c>
    </row>
    <row r="86" spans="1:37" x14ac:dyDescent="0.35">
      <c r="A86" t="s">
        <v>30</v>
      </c>
      <c r="B86">
        <v>1.08510723948644E-2</v>
      </c>
      <c r="C86">
        <v>1599.7811618525591</v>
      </c>
      <c r="D86">
        <v>1603.6586412831568</v>
      </c>
      <c r="E86">
        <v>74110.624285123457</v>
      </c>
      <c r="F86">
        <v>77507.30430260337</v>
      </c>
      <c r="G86" s="6">
        <v>116.482092444868</v>
      </c>
      <c r="H86">
        <v>120.87965566822416</v>
      </c>
      <c r="I86" s="3">
        <f t="shared" si="46"/>
        <v>-3.6379680261714654E-2</v>
      </c>
      <c r="L86">
        <f t="shared" si="47"/>
        <v>102.75067871898219</v>
      </c>
      <c r="M86">
        <f t="shared" si="48"/>
        <v>156.89122125917581</v>
      </c>
      <c r="N86">
        <f t="shared" si="49"/>
        <v>145.20942505947875</v>
      </c>
      <c r="O86">
        <f t="shared" si="50"/>
        <v>177.1325538293919</v>
      </c>
      <c r="P86">
        <f t="shared" si="51"/>
        <v>187.22324712007639</v>
      </c>
      <c r="Q86">
        <f t="shared" si="52"/>
        <v>168.31337490743047</v>
      </c>
      <c r="R86">
        <f t="shared" si="53"/>
        <v>169.88389287089117</v>
      </c>
      <c r="S86" s="5"/>
      <c r="T86" s="10">
        <f t="shared" si="54"/>
        <v>-2.4178957608429474E-3</v>
      </c>
      <c r="U86" s="10">
        <f t="shared" si="55"/>
        <v>-4.3823998886848403E-2</v>
      </c>
      <c r="W86">
        <f t="shared" si="56"/>
        <v>0.88572776639514916</v>
      </c>
      <c r="X86">
        <f t="shared" si="57"/>
        <v>0.95021141664080699</v>
      </c>
      <c r="Y86">
        <f t="shared" si="58"/>
        <v>1.0728030131742419</v>
      </c>
      <c r="AA86" s="3">
        <f t="shared" si="59"/>
        <v>8.0447919926079914E-2</v>
      </c>
      <c r="AB86" s="3">
        <f t="shared" si="60"/>
        <v>-5.3896583068088755E-2</v>
      </c>
      <c r="AD86" s="4">
        <f t="shared" si="38"/>
        <v>0.78011830519604253</v>
      </c>
      <c r="AE86" s="4">
        <f t="shared" si="39"/>
        <v>0.8697245984519375</v>
      </c>
      <c r="AF86" s="4">
        <f t="shared" si="40"/>
        <v>0.64030566170434344</v>
      </c>
      <c r="AG86" s="4">
        <f t="shared" si="41"/>
        <v>3.5456640332547584</v>
      </c>
      <c r="AH86" s="4">
        <f t="shared" si="42"/>
        <v>2.747046724742086</v>
      </c>
      <c r="AI86" s="4">
        <f t="shared" si="43"/>
        <v>3.0785627075517574</v>
      </c>
      <c r="AJ86" s="4">
        <f t="shared" si="44"/>
        <v>2.4598298776578709</v>
      </c>
      <c r="AK86" s="5">
        <f t="shared" si="45"/>
        <v>0.25153480552200363</v>
      </c>
    </row>
    <row r="87" spans="1:37" x14ac:dyDescent="0.35">
      <c r="A87" t="s">
        <v>31</v>
      </c>
      <c r="B87">
        <v>1.087989281643678E-2</v>
      </c>
      <c r="C87">
        <v>1594.8112292950616</v>
      </c>
      <c r="D87">
        <v>1600.315070601423</v>
      </c>
      <c r="E87">
        <v>74335.976156787729</v>
      </c>
      <c r="F87">
        <v>77658.271534057872</v>
      </c>
      <c r="G87" s="6">
        <v>117.58040622592399</v>
      </c>
      <c r="H87">
        <v>121.41558630249639</v>
      </c>
      <c r="I87" s="3">
        <f t="shared" si="46"/>
        <v>-3.158721374550201E-2</v>
      </c>
      <c r="L87">
        <f t="shared" si="47"/>
        <v>103.02358426875354</v>
      </c>
      <c r="M87">
        <f t="shared" si="48"/>
        <v>156.40381785231321</v>
      </c>
      <c r="N87">
        <f t="shared" si="49"/>
        <v>144.90666862251547</v>
      </c>
      <c r="O87">
        <f t="shared" si="50"/>
        <v>177.67116962062516</v>
      </c>
      <c r="P87">
        <f t="shared" si="51"/>
        <v>187.58791694746827</v>
      </c>
      <c r="Q87">
        <f t="shared" si="52"/>
        <v>169.90040768918078</v>
      </c>
      <c r="R87">
        <f t="shared" si="53"/>
        <v>170.63708812079184</v>
      </c>
      <c r="S87" s="5"/>
      <c r="T87" s="10">
        <f t="shared" si="54"/>
        <v>-3.4392235675771987E-3</v>
      </c>
      <c r="U87" s="10">
        <f t="shared" si="55"/>
        <v>-4.2780959602134794E-2</v>
      </c>
      <c r="W87">
        <f t="shared" si="56"/>
        <v>0.88029936531783204</v>
      </c>
      <c r="X87">
        <f t="shared" si="57"/>
        <v>0.95626323647197797</v>
      </c>
      <c r="Y87">
        <f t="shared" si="58"/>
        <v>1.0862932249493547</v>
      </c>
      <c r="AA87" s="3">
        <f t="shared" si="59"/>
        <v>7.9341753827410377E-2</v>
      </c>
      <c r="AB87" s="3">
        <f t="shared" si="60"/>
        <v>-5.2864531405933612E-2</v>
      </c>
      <c r="AD87" s="4">
        <f t="shared" ref="AD87:AD118" si="61">(AVERAGE(L84:L87)/AVERAGE(L80:L83)-1)*100</f>
        <v>0.84985323291162373</v>
      </c>
      <c r="AE87" s="4">
        <f t="shared" ref="AE87:AE118" si="62">(AVERAGE(M84:M87)/AVERAGE(M80:M83)-1)*100</f>
        <v>1.2618238112293012</v>
      </c>
      <c r="AF87" s="4">
        <f t="shared" ref="AF87:AF118" si="63">(AVERAGE(N84:N87)/AVERAGE(N80:N83)-1)*100</f>
        <v>0.65210844274945501</v>
      </c>
      <c r="AG87" s="4">
        <f t="shared" ref="AG87:AG118" si="64">(AVERAGE(O84:O87)/AVERAGE(O80:O83)-1)*100</f>
        <v>3.0060824003738329</v>
      </c>
      <c r="AH87" s="4">
        <f t="shared" ref="AH87:AH118" si="65">(AVERAGE(P84:P87)/AVERAGE(P80:P83)-1)*100</f>
        <v>2.3716322973169168</v>
      </c>
      <c r="AI87" s="4">
        <f t="shared" ref="AI87:AI118" si="66">(AVERAGE(Q84:Q87)/AVERAGE(Q80:Q83)-1)*100</f>
        <v>2.2744211237385015</v>
      </c>
      <c r="AJ87" s="4">
        <f t="shared" ref="AJ87:AJ118" si="67">(AVERAGE(R84:R87)/AVERAGE(R80:R83)-1)*100</f>
        <v>2.3658727003026181</v>
      </c>
      <c r="AK87" s="5">
        <f t="shared" ref="AK87:AK118" si="68">(AI87-AJ87)/AJ87</f>
        <v>-3.8654478980386001E-2</v>
      </c>
    </row>
    <row r="88" spans="1:37" x14ac:dyDescent="0.35">
      <c r="A88" t="s">
        <v>32</v>
      </c>
      <c r="B88">
        <v>1.0910762099817331E-2</v>
      </c>
      <c r="C88">
        <v>1615.3196472899733</v>
      </c>
      <c r="D88">
        <v>1597.894188542597</v>
      </c>
      <c r="E88">
        <v>75548.685992291299</v>
      </c>
      <c r="F88">
        <v>78173.025861134913</v>
      </c>
      <c r="G88" s="6">
        <v>118.805847305949</v>
      </c>
      <c r="H88">
        <v>122.03553103599333</v>
      </c>
      <c r="I88" s="3">
        <f t="shared" si="46"/>
        <v>-2.6465109813729258E-2</v>
      </c>
      <c r="J88">
        <f>AVERAGE(H85:H88)</f>
        <v>121.0831979509928</v>
      </c>
      <c r="K88" s="8">
        <f>AVERAGE(G85:G88)</f>
        <v>117.5844107695235</v>
      </c>
      <c r="L88">
        <f t="shared" si="47"/>
        <v>103.31589084486865</v>
      </c>
      <c r="M88">
        <f t="shared" si="48"/>
        <v>158.41508715716574</v>
      </c>
      <c r="N88">
        <f t="shared" si="49"/>
        <v>144.68746056735378</v>
      </c>
      <c r="O88">
        <f t="shared" si="50"/>
        <v>180.5696796829657</v>
      </c>
      <c r="P88">
        <f t="shared" si="51"/>
        <v>188.8313349382193</v>
      </c>
      <c r="Q88">
        <f t="shared" si="52"/>
        <v>171.67113587237202</v>
      </c>
      <c r="R88">
        <f t="shared" si="53"/>
        <v>171.50835652496676</v>
      </c>
      <c r="S88" s="5"/>
      <c r="T88" s="10">
        <f t="shared" si="54"/>
        <v>1.0905264486423594E-2</v>
      </c>
      <c r="U88" s="10">
        <f t="shared" si="55"/>
        <v>-3.3570913239375444E-2</v>
      </c>
      <c r="W88">
        <f t="shared" si="56"/>
        <v>0.87730723915167941</v>
      </c>
      <c r="X88">
        <f t="shared" si="57"/>
        <v>0.95071961236118241</v>
      </c>
      <c r="Y88">
        <f t="shared" si="58"/>
        <v>1.0836792060219287</v>
      </c>
      <c r="AA88" s="3">
        <f t="shared" si="59"/>
        <v>9.4877790625273795E-2</v>
      </c>
      <c r="AB88" s="3">
        <f t="shared" si="60"/>
        <v>-4.3751505850216033E-2</v>
      </c>
      <c r="AD88" s="4">
        <f t="shared" si="61"/>
        <v>0.92072307509345475</v>
      </c>
      <c r="AE88" s="4">
        <f t="shared" si="62"/>
        <v>1.6297190865188327</v>
      </c>
      <c r="AF88" s="4">
        <f t="shared" si="63"/>
        <v>0.58350437687366696</v>
      </c>
      <c r="AG88" s="4">
        <f t="shared" si="64"/>
        <v>2.3454924429184398</v>
      </c>
      <c r="AH88" s="4">
        <f t="shared" si="65"/>
        <v>2.2056559693513833</v>
      </c>
      <c r="AI88" s="4">
        <f t="shared" si="66"/>
        <v>1.1624512932507214</v>
      </c>
      <c r="AJ88" s="4">
        <f t="shared" si="67"/>
        <v>2.360399443465333</v>
      </c>
      <c r="AK88" s="5">
        <f t="shared" si="68"/>
        <v>-0.50751924786759328</v>
      </c>
    </row>
    <row r="89" spans="1:37" x14ac:dyDescent="0.35">
      <c r="A89" t="s">
        <v>33</v>
      </c>
      <c r="B89">
        <v>1.0943586620682949E-2</v>
      </c>
      <c r="C89">
        <v>1621.4904793570479</v>
      </c>
      <c r="D89">
        <v>1599.1421414739889</v>
      </c>
      <c r="E89">
        <v>74908.331447629476</v>
      </c>
      <c r="F89">
        <v>77879.830939341482</v>
      </c>
      <c r="G89" s="6">
        <v>120.440199354455</v>
      </c>
      <c r="H89">
        <v>122.08046883298641</v>
      </c>
      <c r="I89" s="3">
        <f t="shared" si="46"/>
        <v>-1.343596968631729E-2</v>
      </c>
      <c r="L89">
        <f t="shared" si="47"/>
        <v>103.62671190244117</v>
      </c>
      <c r="M89">
        <f t="shared" si="48"/>
        <v>159.0202632914237</v>
      </c>
      <c r="N89">
        <f t="shared" si="49"/>
        <v>144.80046125403587</v>
      </c>
      <c r="O89">
        <f t="shared" si="50"/>
        <v>179.03916179910848</v>
      </c>
      <c r="P89">
        <f t="shared" si="51"/>
        <v>188.12310613589932</v>
      </c>
      <c r="Q89">
        <f t="shared" si="52"/>
        <v>174.03272900052704</v>
      </c>
      <c r="R89">
        <f t="shared" si="53"/>
        <v>171.57151196537586</v>
      </c>
      <c r="S89" s="5"/>
      <c r="T89" s="10">
        <f t="shared" si="54"/>
        <v>1.3975204144429432E-2</v>
      </c>
      <c r="U89" s="10">
        <f t="shared" si="55"/>
        <v>-3.8154929920513392E-2</v>
      </c>
      <c r="W89">
        <f t="shared" si="56"/>
        <v>0.88818704072047061</v>
      </c>
      <c r="X89">
        <f t="shared" si="57"/>
        <v>0.97203721940901999</v>
      </c>
      <c r="Y89">
        <f t="shared" si="58"/>
        <v>1.0944059920312872</v>
      </c>
      <c r="AA89" s="3">
        <f t="shared" si="59"/>
        <v>9.8202739923879179E-2</v>
      </c>
      <c r="AB89" s="3">
        <f t="shared" si="60"/>
        <v>-4.8287233415275632E-2</v>
      </c>
      <c r="AD89" s="4">
        <f t="shared" si="61"/>
        <v>0.99267471320587664</v>
      </c>
      <c r="AE89" s="4">
        <f t="shared" si="62"/>
        <v>1.3965015645302836</v>
      </c>
      <c r="AF89" s="4">
        <f t="shared" si="63"/>
        <v>0.35902442839261806</v>
      </c>
      <c r="AG89" s="4">
        <f t="shared" si="64"/>
        <v>1.4207480138688</v>
      </c>
      <c r="AH89" s="4">
        <f t="shared" si="65"/>
        <v>1.8074694692742588</v>
      </c>
      <c r="AI89" s="4">
        <f t="shared" si="66"/>
        <v>1.2511025536516618</v>
      </c>
      <c r="AJ89" s="4">
        <f t="shared" si="67"/>
        <v>2.1976868766026225</v>
      </c>
      <c r="AK89" s="5">
        <f t="shared" si="68"/>
        <v>-0.43071846723418306</v>
      </c>
    </row>
    <row r="90" spans="1:37" x14ac:dyDescent="0.35">
      <c r="A90" t="s">
        <v>34</v>
      </c>
      <c r="B90">
        <v>1.0978175166686061E-2</v>
      </c>
      <c r="C90">
        <v>1638.6894453760033</v>
      </c>
      <c r="D90">
        <v>1603.0649237646671</v>
      </c>
      <c r="E90">
        <v>76564.553613985743</v>
      </c>
      <c r="F90">
        <v>79979.917394826669</v>
      </c>
      <c r="G90" s="6">
        <v>123.76224905805201</v>
      </c>
      <c r="H90">
        <v>124.15498614300476</v>
      </c>
      <c r="I90" s="3">
        <f t="shared" si="46"/>
        <v>-3.1632808085564285E-3</v>
      </c>
      <c r="L90">
        <f t="shared" si="47"/>
        <v>103.95423681872545</v>
      </c>
      <c r="M90">
        <f t="shared" si="48"/>
        <v>160.7069732286655</v>
      </c>
      <c r="N90">
        <f t="shared" si="49"/>
        <v>145.15566462861884</v>
      </c>
      <c r="O90">
        <f t="shared" si="50"/>
        <v>182.99771517610955</v>
      </c>
      <c r="P90">
        <f t="shared" si="51"/>
        <v>193.19598293075933</v>
      </c>
      <c r="Q90">
        <f t="shared" si="52"/>
        <v>178.83299817054808</v>
      </c>
      <c r="R90">
        <f t="shared" si="53"/>
        <v>174.48703215366351</v>
      </c>
      <c r="S90" s="5"/>
      <c r="T90" s="10">
        <f t="shared" si="54"/>
        <v>2.222275659782702E-2</v>
      </c>
      <c r="U90" s="10">
        <f t="shared" si="55"/>
        <v>-4.2702767045641354E-2</v>
      </c>
      <c r="W90">
        <f t="shared" si="56"/>
        <v>0.87819114612446203</v>
      </c>
      <c r="X90">
        <f t="shared" si="57"/>
        <v>0.97724169943021688</v>
      </c>
      <c r="Y90">
        <f t="shared" si="58"/>
        <v>1.1127892870964071</v>
      </c>
      <c r="AA90" s="3">
        <f t="shared" si="59"/>
        <v>0.10713538903104292</v>
      </c>
      <c r="AB90" s="3">
        <f t="shared" si="60"/>
        <v>-5.2787162548326827E-2</v>
      </c>
      <c r="AD90" s="4">
        <f t="shared" si="61"/>
        <v>1.0645694691403307</v>
      </c>
      <c r="AE90" s="4">
        <f t="shared" si="62"/>
        <v>1.5577279969192892</v>
      </c>
      <c r="AF90" s="4">
        <f t="shared" si="63"/>
        <v>0.12649465023382156</v>
      </c>
      <c r="AG90" s="4">
        <f t="shared" si="64"/>
        <v>1.6241481596883656</v>
      </c>
      <c r="AH90" s="4">
        <f t="shared" si="65"/>
        <v>1.9295285241885951</v>
      </c>
      <c r="AI90" s="4">
        <f t="shared" si="66"/>
        <v>2.5242432117801528</v>
      </c>
      <c r="AJ90" s="4">
        <f t="shared" si="67"/>
        <v>2.2165789982827588</v>
      </c>
      <c r="AK90" s="5">
        <f t="shared" si="68"/>
        <v>0.13880137533367831</v>
      </c>
    </row>
    <row r="91" spans="1:37" x14ac:dyDescent="0.35">
      <c r="A91" t="s">
        <v>35</v>
      </c>
      <c r="B91">
        <v>1.1014326917772359E-2</v>
      </c>
      <c r="C91">
        <v>1668.0476176951322</v>
      </c>
      <c r="D91">
        <v>1609.8874481020687</v>
      </c>
      <c r="E91">
        <v>78522.433036980161</v>
      </c>
      <c r="F91">
        <v>81172.465967018739</v>
      </c>
      <c r="G91" s="6">
        <v>125.343666927241</v>
      </c>
      <c r="H91">
        <v>125.64288160574669</v>
      </c>
      <c r="I91" s="3">
        <f t="shared" si="46"/>
        <v>-2.3814694050443216E-3</v>
      </c>
      <c r="L91">
        <f t="shared" si="47"/>
        <v>104.29656399394132</v>
      </c>
      <c r="M91">
        <f t="shared" si="48"/>
        <v>163.58614171678022</v>
      </c>
      <c r="N91">
        <f t="shared" si="49"/>
        <v>145.77343627339712</v>
      </c>
      <c r="O91">
        <f t="shared" si="50"/>
        <v>187.67726261792799</v>
      </c>
      <c r="P91">
        <f t="shared" si="51"/>
        <v>196.07665099221725</v>
      </c>
      <c r="Q91">
        <f t="shared" si="52"/>
        <v>181.11810288591968</v>
      </c>
      <c r="R91">
        <f t="shared" si="53"/>
        <v>176.57811581863774</v>
      </c>
      <c r="S91" s="5"/>
      <c r="T91" s="10">
        <f t="shared" si="54"/>
        <v>3.6126854496337568E-2</v>
      </c>
      <c r="U91" s="10">
        <f t="shared" si="55"/>
        <v>-3.2646943744635282E-2</v>
      </c>
      <c r="W91">
        <f t="shared" si="56"/>
        <v>0.87163537785505585</v>
      </c>
      <c r="X91">
        <f t="shared" si="57"/>
        <v>0.96505085570561944</v>
      </c>
      <c r="Y91">
        <f t="shared" si="58"/>
        <v>1.1071726552454111</v>
      </c>
      <c r="AA91" s="3">
        <f t="shared" si="59"/>
        <v>0.12219445393312589</v>
      </c>
      <c r="AB91" s="3">
        <f t="shared" si="60"/>
        <v>-4.2837269668700384E-2</v>
      </c>
      <c r="AD91" s="4">
        <f t="shared" si="61"/>
        <v>1.1345584219335958</v>
      </c>
      <c r="AE91" s="4">
        <f t="shared" si="62"/>
        <v>2.4287007673273742</v>
      </c>
      <c r="AF91" s="4">
        <f t="shared" si="63"/>
        <v>0.14498879924575991</v>
      </c>
      <c r="AG91" s="4">
        <f t="shared" si="64"/>
        <v>2.773655442873646</v>
      </c>
      <c r="AH91" s="4">
        <f t="shared" si="65"/>
        <v>2.7088734713404561</v>
      </c>
      <c r="AI91" s="4">
        <f t="shared" si="66"/>
        <v>4.0083191089960835</v>
      </c>
      <c r="AJ91" s="4">
        <f t="shared" si="67"/>
        <v>2.5586159528534491</v>
      </c>
      <c r="AK91" s="5">
        <f t="shared" si="68"/>
        <v>0.56659662210183581</v>
      </c>
    </row>
    <row r="92" spans="1:37" x14ac:dyDescent="0.35">
      <c r="A92" t="s">
        <v>36</v>
      </c>
      <c r="B92">
        <v>1.1051885367328859E-2</v>
      </c>
      <c r="C92">
        <v>1683.7713989191691</v>
      </c>
      <c r="D92">
        <v>1618.2210703647102</v>
      </c>
      <c r="E92">
        <v>79626.795398333546</v>
      </c>
      <c r="F92">
        <v>81813.696980548251</v>
      </c>
      <c r="G92" s="6">
        <v>126.29754563592699</v>
      </c>
      <c r="H92">
        <v>126.83734357439606</v>
      </c>
      <c r="I92" s="3">
        <f t="shared" si="46"/>
        <v>-4.2558281595707461E-3</v>
      </c>
      <c r="J92">
        <f>AVERAGE(H89:H92)</f>
        <v>124.67892003903349</v>
      </c>
      <c r="K92" s="8">
        <f>AVERAGE(G89:G92)</f>
        <v>123.96091524391875</v>
      </c>
      <c r="L92">
        <f t="shared" si="47"/>
        <v>104.6522114399384</v>
      </c>
      <c r="M92">
        <f t="shared" si="48"/>
        <v>165.12817965164035</v>
      </c>
      <c r="N92">
        <f t="shared" si="49"/>
        <v>146.52803607803682</v>
      </c>
      <c r="O92">
        <f t="shared" si="50"/>
        <v>190.31681028476436</v>
      </c>
      <c r="P92">
        <f t="shared" si="51"/>
        <v>197.62558052327643</v>
      </c>
      <c r="Q92">
        <f t="shared" si="52"/>
        <v>182.4964310163769</v>
      </c>
      <c r="R92">
        <f t="shared" si="53"/>
        <v>178.25680896181919</v>
      </c>
      <c r="S92" s="5"/>
      <c r="T92" s="10">
        <f t="shared" si="54"/>
        <v>4.0507647412899805E-2</v>
      </c>
      <c r="U92" s="10">
        <f t="shared" si="55"/>
        <v>-2.6730262326791765E-2</v>
      </c>
      <c r="W92">
        <f t="shared" si="56"/>
        <v>0.86764894495953804</v>
      </c>
      <c r="X92">
        <f t="shared" si="57"/>
        <v>0.9589086257977627</v>
      </c>
      <c r="Y92">
        <f t="shared" si="58"/>
        <v>1.1051804204550499</v>
      </c>
      <c r="AA92" s="3">
        <f t="shared" si="59"/>
        <v>0.12693914469513268</v>
      </c>
      <c r="AB92" s="3">
        <f t="shared" si="60"/>
        <v>-3.6982915972516239E-2</v>
      </c>
      <c r="AD92" s="4">
        <f t="shared" si="61"/>
        <v>1.2007133119192881</v>
      </c>
      <c r="AE92" s="4">
        <f t="shared" si="62"/>
        <v>3.0264776087945755</v>
      </c>
      <c r="AF92" s="4">
        <f t="shared" si="63"/>
        <v>0.42710852782110731</v>
      </c>
      <c r="AG92" s="4">
        <f t="shared" si="64"/>
        <v>3.7655076312643976</v>
      </c>
      <c r="AH92" s="4">
        <f t="shared" si="65"/>
        <v>3.3769096697899847</v>
      </c>
      <c r="AI92" s="4">
        <f t="shared" si="66"/>
        <v>5.4229165521727518</v>
      </c>
      <c r="AJ92" s="4">
        <f t="shared" si="67"/>
        <v>2.9696292705252203</v>
      </c>
      <c r="AK92" s="5">
        <f t="shared" si="68"/>
        <v>0.8261257746875702</v>
      </c>
    </row>
    <row r="93" spans="1:37" x14ac:dyDescent="0.35">
      <c r="A93" t="s">
        <v>37</v>
      </c>
      <c r="B93">
        <v>1.1090655178376201E-2</v>
      </c>
      <c r="C93">
        <v>1694.1734625175568</v>
      </c>
      <c r="D93">
        <v>1624.7394318074594</v>
      </c>
      <c r="E93">
        <v>78666.210289092065</v>
      </c>
      <c r="F93">
        <v>81474.415117021461</v>
      </c>
      <c r="G93" s="6">
        <v>127.418706893616</v>
      </c>
      <c r="H93">
        <v>127.34642407358807</v>
      </c>
      <c r="I93" s="3">
        <f t="shared" si="46"/>
        <v>5.6760777190074431E-4</v>
      </c>
      <c r="L93">
        <f t="shared" si="47"/>
        <v>105.01932947712027</v>
      </c>
      <c r="M93">
        <f t="shared" si="48"/>
        <v>166.14831446787787</v>
      </c>
      <c r="N93">
        <f t="shared" si="49"/>
        <v>147.11826612641801</v>
      </c>
      <c r="O93">
        <f t="shared" si="50"/>
        <v>188.0209060846349</v>
      </c>
      <c r="P93">
        <f t="shared" si="51"/>
        <v>196.80602612450085</v>
      </c>
      <c r="Q93">
        <f t="shared" si="52"/>
        <v>184.11647776464778</v>
      </c>
      <c r="R93">
        <f t="shared" si="53"/>
        <v>178.97226911521975</v>
      </c>
      <c r="S93" s="5"/>
      <c r="T93" s="10">
        <f t="shared" si="54"/>
        <v>4.2735486903801467E-2</v>
      </c>
      <c r="U93" s="10">
        <f t="shared" si="55"/>
        <v>-3.4467321108055615E-2</v>
      </c>
      <c r="W93">
        <f t="shared" si="56"/>
        <v>0.88366936383706496</v>
      </c>
      <c r="X93">
        <f t="shared" si="57"/>
        <v>0.97923407347994806</v>
      </c>
      <c r="Y93">
        <f t="shared" si="58"/>
        <v>1.1081453239794603</v>
      </c>
      <c r="AA93" s="3">
        <f t="shared" si="59"/>
        <v>0.12935204337649986</v>
      </c>
      <c r="AB93" s="3">
        <f t="shared" si="60"/>
        <v>-4.4638470746360293E-2</v>
      </c>
      <c r="AD93" s="4">
        <f t="shared" si="61"/>
        <v>1.2612704802865249</v>
      </c>
      <c r="AE93" s="4">
        <f t="shared" si="62"/>
        <v>3.9381675460747001</v>
      </c>
      <c r="AF93" s="4">
        <f t="shared" si="63"/>
        <v>0.85772138738018366</v>
      </c>
      <c r="AG93" s="4">
        <f t="shared" si="64"/>
        <v>4.843157991577951</v>
      </c>
      <c r="AH93" s="4">
        <f t="shared" si="65"/>
        <v>4.2484831988385485</v>
      </c>
      <c r="AI93" s="4">
        <f t="shared" si="66"/>
        <v>6.2355990557888541</v>
      </c>
      <c r="AJ93" s="4">
        <f t="shared" si="67"/>
        <v>3.6122507141448157</v>
      </c>
      <c r="AK93" s="5">
        <f t="shared" si="68"/>
        <v>0.72623650716478705</v>
      </c>
    </row>
    <row r="94" spans="1:37" x14ac:dyDescent="0.35">
      <c r="A94" t="s">
        <v>38</v>
      </c>
      <c r="B94">
        <v>1.113035074963319E-2</v>
      </c>
      <c r="C94">
        <v>1681.5029397950175</v>
      </c>
      <c r="D94">
        <v>1629.0905753606419</v>
      </c>
      <c r="E94">
        <v>79621.508465632403</v>
      </c>
      <c r="F94">
        <v>82441.003620798772</v>
      </c>
      <c r="G94" s="6">
        <v>128.73773368063101</v>
      </c>
      <c r="H94">
        <v>128.81675237930227</v>
      </c>
      <c r="I94" s="3">
        <f t="shared" si="46"/>
        <v>-6.134194288534093E-4</v>
      </c>
      <c r="L94">
        <f t="shared" si="47"/>
        <v>105.39521369762585</v>
      </c>
      <c r="M94">
        <f t="shared" si="48"/>
        <v>164.90571089725614</v>
      </c>
      <c r="N94">
        <f t="shared" si="49"/>
        <v>147.51225711517566</v>
      </c>
      <c r="O94">
        <f t="shared" si="50"/>
        <v>190.30417393335978</v>
      </c>
      <c r="P94">
        <f t="shared" si="51"/>
        <v>199.14087494854962</v>
      </c>
      <c r="Q94">
        <f t="shared" si="52"/>
        <v>186.02243468434236</v>
      </c>
      <c r="R94">
        <f t="shared" si="53"/>
        <v>181.03866395223494</v>
      </c>
      <c r="S94" s="5"/>
      <c r="T94" s="10">
        <f t="shared" si="54"/>
        <v>3.2172774937804016E-2</v>
      </c>
      <c r="U94" s="10">
        <f t="shared" si="55"/>
        <v>-3.4200155642635233E-2</v>
      </c>
      <c r="W94">
        <f t="shared" si="56"/>
        <v>0.8665375408686643</v>
      </c>
      <c r="X94">
        <f t="shared" si="57"/>
        <v>0.97750054998522107</v>
      </c>
      <c r="Y94">
        <f t="shared" si="58"/>
        <v>1.1280533201196585</v>
      </c>
      <c r="AA94" s="3">
        <f t="shared" si="59"/>
        <v>0.11791192218352342</v>
      </c>
      <c r="AB94" s="3">
        <f t="shared" si="60"/>
        <v>-4.4374119665151146E-2</v>
      </c>
      <c r="AD94" s="4">
        <f t="shared" si="61"/>
        <v>1.3149616352367888</v>
      </c>
      <c r="AE94" s="4">
        <f t="shared" si="62"/>
        <v>3.9748417889971854</v>
      </c>
      <c r="AF94" s="4">
        <f t="shared" si="63"/>
        <v>1.273701539408334</v>
      </c>
      <c r="AG94" s="4">
        <f t="shared" si="64"/>
        <v>5.0038235706773904</v>
      </c>
      <c r="AH94" s="4">
        <f t="shared" si="65"/>
        <v>4.2113207042013379</v>
      </c>
      <c r="AI94" s="4">
        <f t="shared" si="66"/>
        <v>5.6615877741095888</v>
      </c>
      <c r="AJ94" s="4">
        <f t="shared" si="67"/>
        <v>3.8712168947075076</v>
      </c>
      <c r="AK94" s="5">
        <f t="shared" si="68"/>
        <v>0.46248270972617611</v>
      </c>
    </row>
    <row r="95" spans="1:37" x14ac:dyDescent="0.35">
      <c r="A95" t="s">
        <v>39</v>
      </c>
      <c r="B95">
        <v>1.1170653089859159E-2</v>
      </c>
      <c r="C95">
        <v>1665.4482053447439</v>
      </c>
      <c r="D95">
        <v>1637.1492027849465</v>
      </c>
      <c r="E95">
        <v>80305.233719577795</v>
      </c>
      <c r="F95">
        <v>82963.642044979293</v>
      </c>
      <c r="G95" s="6">
        <v>128.023233139588</v>
      </c>
      <c r="H95">
        <v>129.86588662626798</v>
      </c>
      <c r="I95" s="3">
        <f t="shared" si="46"/>
        <v>-1.4188895440900681E-2</v>
      </c>
      <c r="L95">
        <f t="shared" si="47"/>
        <v>105.77684351830069</v>
      </c>
      <c r="M95">
        <f t="shared" si="48"/>
        <v>163.3312162382627</v>
      </c>
      <c r="N95">
        <f t="shared" si="49"/>
        <v>148.24195645699788</v>
      </c>
      <c r="O95">
        <f t="shared" si="50"/>
        <v>191.93835258881214</v>
      </c>
      <c r="P95">
        <f t="shared" si="51"/>
        <v>200.40333741870305</v>
      </c>
      <c r="Q95">
        <f t="shared" si="52"/>
        <v>184.990001329893</v>
      </c>
      <c r="R95">
        <f t="shared" si="53"/>
        <v>182.51311396645315</v>
      </c>
      <c r="S95" s="5"/>
      <c r="T95" s="10">
        <f t="shared" si="54"/>
        <v>1.7285536658270484E-2</v>
      </c>
      <c r="U95" s="10">
        <f t="shared" si="55"/>
        <v>-3.2043052352501933E-2</v>
      </c>
      <c r="W95">
        <f t="shared" si="56"/>
        <v>0.85095664329351484</v>
      </c>
      <c r="X95">
        <f t="shared" si="57"/>
        <v>0.9637990471148592</v>
      </c>
      <c r="Y95">
        <f t="shared" si="58"/>
        <v>1.1326065255035824</v>
      </c>
      <c r="AA95" s="3">
        <f t="shared" si="59"/>
        <v>0.10178805071047425</v>
      </c>
      <c r="AB95" s="3">
        <f t="shared" si="60"/>
        <v>-4.2239739811343546E-2</v>
      </c>
      <c r="AD95" s="4">
        <f t="shared" si="61"/>
        <v>1.3608584636852106</v>
      </c>
      <c r="AE95" s="4">
        <f t="shared" si="62"/>
        <v>2.7714145187687</v>
      </c>
      <c r="AF95" s="4">
        <f t="shared" si="63"/>
        <v>1.5477652621335602</v>
      </c>
      <c r="AG95" s="4">
        <f t="shared" si="64"/>
        <v>4.148582073951812</v>
      </c>
      <c r="AH95" s="4">
        <f t="shared" si="65"/>
        <v>3.6214778782177159</v>
      </c>
      <c r="AI95" s="4">
        <f t="shared" si="66"/>
        <v>4.5305964542865729</v>
      </c>
      <c r="AJ95" s="4">
        <f t="shared" si="67"/>
        <v>3.8372154090825283</v>
      </c>
      <c r="AK95" s="5">
        <f t="shared" si="68"/>
        <v>0.18069901511466899</v>
      </c>
    </row>
    <row r="96" spans="1:37" x14ac:dyDescent="0.35">
      <c r="A96" t="s">
        <v>40</v>
      </c>
      <c r="B96">
        <v>1.1211240533231951E-2</v>
      </c>
      <c r="C96">
        <v>1665.1452983788886</v>
      </c>
      <c r="D96">
        <v>1644.2475755122734</v>
      </c>
      <c r="E96">
        <v>81077.83180064724</v>
      </c>
      <c r="F96">
        <v>83387.271782170472</v>
      </c>
      <c r="G96" s="6">
        <v>129.63631054922999</v>
      </c>
      <c r="H96">
        <v>130.99287780002078</v>
      </c>
      <c r="I96" s="3">
        <f t="shared" si="46"/>
        <v>-1.0356038233328851E-2</v>
      </c>
      <c r="J96">
        <f>AVERAGE(H93:H96)</f>
        <v>129.25548521979476</v>
      </c>
      <c r="K96" s="8">
        <f>AVERAGE(G93:G96)</f>
        <v>128.45399606576626</v>
      </c>
      <c r="L96">
        <f t="shared" si="47"/>
        <v>106.16117302991618</v>
      </c>
      <c r="M96">
        <f t="shared" si="48"/>
        <v>163.3015100228539</v>
      </c>
      <c r="N96">
        <f t="shared" si="49"/>
        <v>148.88470585269738</v>
      </c>
      <c r="O96">
        <f t="shared" si="50"/>
        <v>193.7849470886373</v>
      </c>
      <c r="P96">
        <f t="shared" si="51"/>
        <v>201.42663884412616</v>
      </c>
      <c r="Q96">
        <f t="shared" si="52"/>
        <v>187.32085319823736</v>
      </c>
      <c r="R96">
        <f t="shared" si="53"/>
        <v>184.09698386391341</v>
      </c>
      <c r="S96" s="5"/>
      <c r="T96" s="10">
        <f t="shared" si="54"/>
        <v>1.2709596278470681E-2</v>
      </c>
      <c r="U96" s="10">
        <f t="shared" si="55"/>
        <v>-2.7695353645291299E-2</v>
      </c>
      <c r="W96">
        <f t="shared" si="56"/>
        <v>0.84269450479122998</v>
      </c>
      <c r="X96">
        <f t="shared" si="57"/>
        <v>0.96664295143913703</v>
      </c>
      <c r="Y96">
        <f t="shared" si="58"/>
        <v>1.1470858608228545</v>
      </c>
      <c r="AA96" s="3">
        <f t="shared" si="59"/>
        <v>9.6832002236818981E-2</v>
      </c>
      <c r="AB96" s="3">
        <f t="shared" si="60"/>
        <v>-3.7937840790772337E-2</v>
      </c>
      <c r="AD96" s="4">
        <f t="shared" si="61"/>
        <v>1.3979399860906794</v>
      </c>
      <c r="AE96" s="4">
        <f t="shared" si="62"/>
        <v>1.4257558950794946</v>
      </c>
      <c r="AF96" s="4">
        <f t="shared" si="63"/>
        <v>1.6315093776382295</v>
      </c>
      <c r="AG96" s="4">
        <f t="shared" si="64"/>
        <v>3.245462885234196</v>
      </c>
      <c r="AH96" s="4">
        <f t="shared" si="65"/>
        <v>2.9361200975264401</v>
      </c>
      <c r="AI96" s="4">
        <f t="shared" si="66"/>
        <v>3.6245947466638118</v>
      </c>
      <c r="AJ96" s="4">
        <f t="shared" si="67"/>
        <v>3.670680800995485</v>
      </c>
      <c r="AK96" s="5">
        <f t="shared" si="68"/>
        <v>-1.2555178951864934E-2</v>
      </c>
    </row>
    <row r="97" spans="1:37" x14ac:dyDescent="0.35">
      <c r="A97" t="s">
        <v>41</v>
      </c>
      <c r="B97">
        <v>1.125172856436326E-2</v>
      </c>
      <c r="C97">
        <v>1685.2405487422834</v>
      </c>
      <c r="D97">
        <v>1651.2666769260156</v>
      </c>
      <c r="E97">
        <v>80119.69949234993</v>
      </c>
      <c r="F97">
        <v>82736.392106376879</v>
      </c>
      <c r="G97" s="6">
        <v>131.749537672689</v>
      </c>
      <c r="H97">
        <v>131.235442862231</v>
      </c>
      <c r="I97" s="3">
        <f t="shared" si="46"/>
        <v>3.9173473205534404E-3</v>
      </c>
      <c r="L97">
        <f t="shared" si="47"/>
        <v>106.54456118984645</v>
      </c>
      <c r="M97">
        <f t="shared" si="48"/>
        <v>165.27225980176178</v>
      </c>
      <c r="N97">
        <f t="shared" si="49"/>
        <v>149.52027732313707</v>
      </c>
      <c r="O97">
        <f t="shared" si="50"/>
        <v>191.4949053528909</v>
      </c>
      <c r="P97">
        <f t="shared" si="51"/>
        <v>199.85440242740373</v>
      </c>
      <c r="Q97">
        <f t="shared" si="52"/>
        <v>190.37440745391538</v>
      </c>
      <c r="R97">
        <f t="shared" si="53"/>
        <v>184.43788404943214</v>
      </c>
      <c r="S97" s="5"/>
      <c r="T97" s="10">
        <f t="shared" si="54"/>
        <v>2.0574430702806401E-2</v>
      </c>
      <c r="U97" s="10">
        <f t="shared" si="55"/>
        <v>-3.1626863915731107E-2</v>
      </c>
      <c r="W97">
        <f t="shared" si="56"/>
        <v>0.86306348201376182</v>
      </c>
      <c r="X97">
        <f t="shared" si="57"/>
        <v>0.99414868036875115</v>
      </c>
      <c r="Y97">
        <f t="shared" si="58"/>
        <v>1.1518836112137798</v>
      </c>
      <c r="AA97" s="3">
        <f t="shared" si="59"/>
        <v>0.10535014220567662</v>
      </c>
      <c r="AB97" s="3">
        <f t="shared" si="60"/>
        <v>-4.1827935602016031E-2</v>
      </c>
      <c r="AD97" s="4">
        <f t="shared" si="61"/>
        <v>1.4250134800917635</v>
      </c>
      <c r="AE97" s="4">
        <f t="shared" si="62"/>
        <v>0.18931443404470727</v>
      </c>
      <c r="AF97" s="4">
        <f t="shared" si="63"/>
        <v>1.6394452436089946</v>
      </c>
      <c r="AG97" s="4">
        <f t="shared" si="64"/>
        <v>2.4712110948849286</v>
      </c>
      <c r="AH97" s="4">
        <f t="shared" si="65"/>
        <v>2.184626824981839</v>
      </c>
      <c r="AI97" s="4">
        <f t="shared" si="66"/>
        <v>3.0477269076193858</v>
      </c>
      <c r="AJ97" s="4">
        <f t="shared" si="67"/>
        <v>3.3591153093821768</v>
      </c>
      <c r="AK97" s="5">
        <f t="shared" si="68"/>
        <v>-9.2699527430055079E-2</v>
      </c>
    </row>
    <row r="98" spans="1:37" x14ac:dyDescent="0.35">
      <c r="A98" t="s">
        <v>42</v>
      </c>
      <c r="B98">
        <v>1.129169880122733E-2</v>
      </c>
      <c r="C98">
        <v>1700.1355021660474</v>
      </c>
      <c r="D98">
        <v>1662.1069235964978</v>
      </c>
      <c r="E98">
        <v>80088.589044249238</v>
      </c>
      <c r="F98">
        <v>82757.490787823015</v>
      </c>
      <c r="G98" s="6">
        <v>132.14148918260099</v>
      </c>
      <c r="H98">
        <v>131.99927646173381</v>
      </c>
      <c r="I98" s="3">
        <f t="shared" si="46"/>
        <v>1.0773750029486353E-3</v>
      </c>
      <c r="L98">
        <f t="shared" si="47"/>
        <v>106.92304626642613</v>
      </c>
      <c r="M98">
        <f t="shared" si="48"/>
        <v>166.73301424054182</v>
      </c>
      <c r="N98">
        <f t="shared" si="49"/>
        <v>150.50184905293122</v>
      </c>
      <c r="O98">
        <f t="shared" si="50"/>
        <v>191.42054795574296</v>
      </c>
      <c r="P98">
        <f t="shared" si="51"/>
        <v>199.9053674775476</v>
      </c>
      <c r="Q98">
        <f t="shared" si="52"/>
        <v>190.94076645424477</v>
      </c>
      <c r="R98">
        <f t="shared" si="53"/>
        <v>185.5113734192669</v>
      </c>
      <c r="S98" s="5"/>
      <c r="T98" s="10">
        <f t="shared" si="54"/>
        <v>2.2879742590363961E-2</v>
      </c>
      <c r="U98" s="10">
        <f t="shared" si="55"/>
        <v>-3.2249669705627149E-2</v>
      </c>
      <c r="W98">
        <f t="shared" si="56"/>
        <v>0.87102986602614374</v>
      </c>
      <c r="X98">
        <f t="shared" si="57"/>
        <v>0.9974935736700058</v>
      </c>
      <c r="Y98">
        <f t="shared" si="58"/>
        <v>1.1451887157679461</v>
      </c>
      <c r="AA98" s="3">
        <f t="shared" si="59"/>
        <v>0.10784694865710343</v>
      </c>
      <c r="AB98" s="3">
        <f t="shared" si="60"/>
        <v>-4.2444180608395166E-2</v>
      </c>
      <c r="AD98" s="4">
        <f t="shared" si="61"/>
        <v>1.4408283051343007</v>
      </c>
      <c r="AE98" s="4">
        <f t="shared" si="62"/>
        <v>-0.17132474386361007</v>
      </c>
      <c r="AF98" s="4">
        <f t="shared" si="63"/>
        <v>1.740711559337127</v>
      </c>
      <c r="AG98" s="4">
        <f t="shared" si="64"/>
        <v>1.628889076499207</v>
      </c>
      <c r="AH98" s="4">
        <f t="shared" si="65"/>
        <v>1.5121416698190782</v>
      </c>
      <c r="AI98" s="4">
        <f t="shared" si="66"/>
        <v>2.7083459960322687</v>
      </c>
      <c r="AJ98" s="4">
        <f t="shared" si="67"/>
        <v>3.0375076266824452</v>
      </c>
      <c r="AK98" s="5">
        <f t="shared" si="68"/>
        <v>-0.10836569684919135</v>
      </c>
    </row>
    <row r="99" spans="1:37" x14ac:dyDescent="0.35">
      <c r="A99" t="s">
        <v>43</v>
      </c>
      <c r="B99">
        <v>1.13307869779224E-2</v>
      </c>
      <c r="C99">
        <v>1723.6858886493233</v>
      </c>
      <c r="D99">
        <v>1672.1529428387471</v>
      </c>
      <c r="E99">
        <v>81788.913163597783</v>
      </c>
      <c r="F99">
        <v>84283.841065328161</v>
      </c>
      <c r="G99" s="6">
        <v>134.35001943278999</v>
      </c>
      <c r="H99">
        <v>134.11017023477399</v>
      </c>
      <c r="I99" s="3">
        <f t="shared" ref="I99:I130" si="69">(G99-H99)/H99</f>
        <v>1.7884489863529503E-3</v>
      </c>
      <c r="L99">
        <f t="shared" ref="L99:L130" si="70">B99/AVERAGE(B$5:B$8)*100</f>
        <v>107.29317896291488</v>
      </c>
      <c r="M99">
        <f t="shared" ref="M99:M130" si="71">C99/AVERAGE(C$5:C$8)*100</f>
        <v>169.04261069322669</v>
      </c>
      <c r="N99">
        <f t="shared" ref="N99:N130" si="72">D99/AVERAGE(D$5:D$8)*100</f>
        <v>151.41150441271293</v>
      </c>
      <c r="O99">
        <f t="shared" ref="O99:O130" si="73">E99/AVERAGE(E$5:E$8)*100</f>
        <v>195.48450985733464</v>
      </c>
      <c r="P99">
        <f t="shared" ref="P99:P130" si="74">F99/AVERAGE(F$5:F$8)*100</f>
        <v>203.59235230779595</v>
      </c>
      <c r="Q99">
        <f t="shared" ref="Q99:Q130" si="75">G99/AVERAGE(G$5:G$8)*100</f>
        <v>194.13203107005174</v>
      </c>
      <c r="R99">
        <f t="shared" ref="R99:R130" si="76">H99/AVERAGE(H$5:H$8)*100</f>
        <v>188.47801697577447</v>
      </c>
      <c r="S99" s="5"/>
      <c r="T99" s="10">
        <f t="shared" ref="T99:T130" si="77">(C99/D99)-1</f>
        <v>3.0818320794921306E-2</v>
      </c>
      <c r="U99" s="10">
        <f t="shared" ref="U99:U130" si="78">(E99/F99)-1</f>
        <v>-2.9601497394934451E-2</v>
      </c>
      <c r="W99">
        <f t="shared" ref="W99:W130" si="79">M99/O99</f>
        <v>0.86473660146573583</v>
      </c>
      <c r="X99">
        <f t="shared" ref="X99:X130" si="80">Q99/O99</f>
        <v>0.99308140175265058</v>
      </c>
      <c r="Y99">
        <f t="shared" ref="Y99:Y130" si="81">Q99/M99</f>
        <v>1.1484206867956894</v>
      </c>
      <c r="AA99" s="3">
        <f t="shared" ref="AA99:AA130" si="82">(M99/N99)-1</f>
        <v>0.11644495805586486</v>
      </c>
      <c r="AB99" s="3">
        <f t="shared" ref="AB99:AB130" si="83">(O99/P99)-1</f>
        <v>-3.9823904771254193E-2</v>
      </c>
      <c r="AD99" s="4">
        <f t="shared" si="61"/>
        <v>1.444327855546379</v>
      </c>
      <c r="AE99" s="4">
        <f t="shared" si="62"/>
        <v>0.73326384990686222</v>
      </c>
      <c r="AF99" s="4">
        <f t="shared" si="63"/>
        <v>1.8523602495434277</v>
      </c>
      <c r="AG99" s="4">
        <f t="shared" si="64"/>
        <v>1.5257650289357994</v>
      </c>
      <c r="AH99" s="4">
        <f t="shared" si="65"/>
        <v>1.3606134825674188</v>
      </c>
      <c r="AI99" s="4">
        <f t="shared" si="66"/>
        <v>3.4086021526508192</v>
      </c>
      <c r="AJ99" s="4">
        <f t="shared" si="67"/>
        <v>3.0166453689481454</v>
      </c>
      <c r="AK99" s="5">
        <f t="shared" si="68"/>
        <v>0.12993134285431196</v>
      </c>
    </row>
    <row r="100" spans="1:37" x14ac:dyDescent="0.35">
      <c r="A100" t="s">
        <v>44</v>
      </c>
      <c r="B100">
        <v>1.1368649216377031E-2</v>
      </c>
      <c r="C100">
        <v>1729.2452079581533</v>
      </c>
      <c r="D100">
        <v>1682.5499656684417</v>
      </c>
      <c r="E100">
        <v>82652.98428695272</v>
      </c>
      <c r="F100">
        <v>84035.576678495505</v>
      </c>
      <c r="G100" s="6">
        <v>135.92266486462401</v>
      </c>
      <c r="H100">
        <v>134.76541638335797</v>
      </c>
      <c r="I100" s="3">
        <f t="shared" si="69"/>
        <v>8.5871324581826836E-3</v>
      </c>
      <c r="J100">
        <f>AVERAGE(H97:H100)</f>
        <v>133.02757648552418</v>
      </c>
      <c r="K100" s="8">
        <f>AVERAGE(G97:G100)</f>
        <v>133.54092778817599</v>
      </c>
      <c r="L100">
        <f t="shared" si="70"/>
        <v>107.65170303845922</v>
      </c>
      <c r="M100">
        <f t="shared" si="71"/>
        <v>169.58781551031683</v>
      </c>
      <c r="N100">
        <f t="shared" si="72"/>
        <v>152.35294273915267</v>
      </c>
      <c r="O100">
        <f t="shared" si="73"/>
        <v>197.54973500212964</v>
      </c>
      <c r="P100">
        <f t="shared" si="74"/>
        <v>202.99265573641719</v>
      </c>
      <c r="Q100">
        <f t="shared" si="75"/>
        <v>196.40445985810788</v>
      </c>
      <c r="R100">
        <f t="shared" si="76"/>
        <v>189.39889787913864</v>
      </c>
      <c r="S100" s="5"/>
      <c r="T100" s="10">
        <f t="shared" si="77"/>
        <v>2.7752663066478611E-2</v>
      </c>
      <c r="U100" s="10">
        <f t="shared" si="78"/>
        <v>-1.6452465089069723E-2</v>
      </c>
      <c r="W100">
        <f t="shared" si="79"/>
        <v>0.85845630472998924</v>
      </c>
      <c r="X100">
        <f t="shared" si="80"/>
        <v>0.99420259842915304</v>
      </c>
      <c r="Y100">
        <f t="shared" si="81"/>
        <v>1.1581283671064191</v>
      </c>
      <c r="AA100" s="3">
        <f t="shared" si="82"/>
        <v>0.11312464637241981</v>
      </c>
      <c r="AB100" s="3">
        <f t="shared" si="83"/>
        <v>-2.6813387482131912E-2</v>
      </c>
      <c r="AD100" s="4">
        <f t="shared" si="61"/>
        <v>1.4348036007307607</v>
      </c>
      <c r="AE100" s="4">
        <f t="shared" si="62"/>
        <v>1.9688626215410121</v>
      </c>
      <c r="AF100" s="4">
        <f t="shared" si="63"/>
        <v>2.0328249948394328</v>
      </c>
      <c r="AG100" s="4">
        <f t="shared" si="64"/>
        <v>1.5576655600523681</v>
      </c>
      <c r="AH100" s="4">
        <f t="shared" si="65"/>
        <v>1.0739720411422127</v>
      </c>
      <c r="AI100" s="4">
        <f t="shared" si="66"/>
        <v>3.960119481067248</v>
      </c>
      <c r="AJ100" s="4">
        <f t="shared" si="67"/>
        <v>2.9183220033680346</v>
      </c>
      <c r="AK100" s="5">
        <f t="shared" si="68"/>
        <v>0.35698510188282007</v>
      </c>
    </row>
    <row r="101" spans="1:37" x14ac:dyDescent="0.35">
      <c r="A101" t="s">
        <v>45</v>
      </c>
      <c r="B101">
        <v>1.1404931883912169E-2</v>
      </c>
      <c r="C101">
        <v>1757.1778783434984</v>
      </c>
      <c r="D101">
        <v>1695.4798405738384</v>
      </c>
      <c r="E101">
        <v>81647.473668952473</v>
      </c>
      <c r="F101">
        <v>83623.076293641847</v>
      </c>
      <c r="G101" s="6">
        <v>138.48582538878401</v>
      </c>
      <c r="H101">
        <v>135.28191766837597</v>
      </c>
      <c r="I101" s="3">
        <f t="shared" si="69"/>
        <v>2.3683192666310037E-2</v>
      </c>
      <c r="L101">
        <f t="shared" si="70"/>
        <v>107.99526988414121</v>
      </c>
      <c r="M101">
        <f t="shared" si="71"/>
        <v>172.32718441544381</v>
      </c>
      <c r="N101">
        <f t="shared" si="72"/>
        <v>153.52372787557132</v>
      </c>
      <c r="O101">
        <f t="shared" si="73"/>
        <v>195.14645388842965</v>
      </c>
      <c r="P101">
        <f t="shared" si="74"/>
        <v>201.99623788669987</v>
      </c>
      <c r="Q101">
        <f t="shared" si="75"/>
        <v>200.10815532919551</v>
      </c>
      <c r="R101">
        <f t="shared" si="76"/>
        <v>190.12478718190525</v>
      </c>
      <c r="S101" s="5"/>
      <c r="T101" s="10">
        <f t="shared" si="77"/>
        <v>3.6389720652047597E-2</v>
      </c>
      <c r="U101" s="10">
        <f t="shared" si="78"/>
        <v>-2.3625089057380033E-2</v>
      </c>
      <c r="W101">
        <f t="shared" si="79"/>
        <v>0.88306592808480033</v>
      </c>
      <c r="X101">
        <f t="shared" si="80"/>
        <v>1.0254255270434103</v>
      </c>
      <c r="Y101">
        <f t="shared" si="81"/>
        <v>1.161210612289572</v>
      </c>
      <c r="AA101" s="3">
        <f t="shared" si="82"/>
        <v>0.12247915550300092</v>
      </c>
      <c r="AB101" s="3">
        <f t="shared" si="83"/>
        <v>-3.3910453332860024E-2</v>
      </c>
      <c r="AD101" s="4">
        <f t="shared" si="61"/>
        <v>1.4120595221512877</v>
      </c>
      <c r="AE101" s="4">
        <f t="shared" si="62"/>
        <v>3.1789871870284259</v>
      </c>
      <c r="AF101" s="4">
        <f t="shared" si="63"/>
        <v>2.2941372290398609</v>
      </c>
      <c r="AG101" s="4">
        <f t="shared" si="64"/>
        <v>1.573747954586735</v>
      </c>
      <c r="AH101" s="4">
        <f t="shared" si="65"/>
        <v>0.95668308845984207</v>
      </c>
      <c r="AI101" s="4">
        <f t="shared" si="66"/>
        <v>4.3912619292681532</v>
      </c>
      <c r="AJ101" s="4">
        <f t="shared" si="67"/>
        <v>2.9267614354172578</v>
      </c>
      <c r="AK101" s="5">
        <f t="shared" si="68"/>
        <v>0.50038259904914562</v>
      </c>
    </row>
    <row r="102" spans="1:37" x14ac:dyDescent="0.35">
      <c r="A102" t="s">
        <v>46</v>
      </c>
      <c r="B102">
        <v>1.143928176431437E-2</v>
      </c>
      <c r="C102">
        <v>1793.7706049322442</v>
      </c>
      <c r="D102">
        <v>1711.7221434608186</v>
      </c>
      <c r="E102">
        <v>81874.455499693824</v>
      </c>
      <c r="F102">
        <v>84192.449731927045</v>
      </c>
      <c r="G102" s="6">
        <v>140.80338491377699</v>
      </c>
      <c r="H102">
        <v>136.67265958769801</v>
      </c>
      <c r="I102" s="3">
        <f t="shared" si="69"/>
        <v>3.022349413950233E-2</v>
      </c>
      <c r="L102">
        <f t="shared" si="70"/>
        <v>108.32053483462781</v>
      </c>
      <c r="M102">
        <f t="shared" si="71"/>
        <v>175.91584872816969</v>
      </c>
      <c r="N102">
        <f t="shared" si="72"/>
        <v>154.99444951367076</v>
      </c>
      <c r="O102">
        <f t="shared" si="73"/>
        <v>195.68896546136423</v>
      </c>
      <c r="P102">
        <f t="shared" si="74"/>
        <v>203.37159140852398</v>
      </c>
      <c r="Q102">
        <f t="shared" si="75"/>
        <v>203.45696420627726</v>
      </c>
      <c r="R102">
        <f t="shared" si="76"/>
        <v>192.07933155851757</v>
      </c>
      <c r="S102" s="5"/>
      <c r="T102" s="10">
        <f t="shared" si="77"/>
        <v>4.7933282738013228E-2</v>
      </c>
      <c r="U102" s="10">
        <f t="shared" si="78"/>
        <v>-2.7532091530936942E-2</v>
      </c>
      <c r="W102">
        <f t="shared" si="79"/>
        <v>0.89895640417651224</v>
      </c>
      <c r="X102">
        <f t="shared" si="80"/>
        <v>1.0396956401021329</v>
      </c>
      <c r="Y102">
        <f t="shared" si="81"/>
        <v>1.1565584663191144</v>
      </c>
      <c r="AA102" s="3">
        <f t="shared" si="82"/>
        <v>0.13498160276154691</v>
      </c>
      <c r="AB102" s="3">
        <f t="shared" si="83"/>
        <v>-3.7776298518150564E-2</v>
      </c>
      <c r="AD102" s="4">
        <f t="shared" si="61"/>
        <v>1.3763482157424178</v>
      </c>
      <c r="AE102" s="4">
        <f t="shared" si="62"/>
        <v>4.2869465519343564</v>
      </c>
      <c r="AF102" s="4">
        <f t="shared" si="63"/>
        <v>2.5343492513233645</v>
      </c>
      <c r="AG102" s="4">
        <f t="shared" si="64"/>
        <v>1.9815434967342282</v>
      </c>
      <c r="AH102" s="4">
        <f t="shared" si="65"/>
        <v>1.2928173322076741</v>
      </c>
      <c r="AI102" s="4">
        <f t="shared" si="66"/>
        <v>5.3707781446090896</v>
      </c>
      <c r="AJ102" s="4">
        <f t="shared" si="67"/>
        <v>3.1934531992631854</v>
      </c>
      <c r="AK102" s="5">
        <f t="shared" si="68"/>
        <v>0.68180894144566484</v>
      </c>
    </row>
    <row r="103" spans="1:37" x14ac:dyDescent="0.35">
      <c r="A103" t="s">
        <v>47</v>
      </c>
      <c r="B103">
        <v>1.1471443694458501E-2</v>
      </c>
      <c r="C103">
        <v>1819.6902332284653</v>
      </c>
      <c r="D103">
        <v>1731.5391325866551</v>
      </c>
      <c r="E103">
        <v>83447.342913150947</v>
      </c>
      <c r="F103">
        <v>85315.742932272668</v>
      </c>
      <c r="G103" s="6">
        <v>142.257159556613</v>
      </c>
      <c r="H103">
        <v>138.62747110357469</v>
      </c>
      <c r="I103" s="3">
        <f t="shared" si="69"/>
        <v>2.6183038788368376E-2</v>
      </c>
      <c r="L103">
        <f t="shared" si="70"/>
        <v>108.62508170621498</v>
      </c>
      <c r="M103">
        <f t="shared" si="71"/>
        <v>178.4577977365384</v>
      </c>
      <c r="N103">
        <f t="shared" si="72"/>
        <v>156.78885483366466</v>
      </c>
      <c r="O103">
        <f t="shared" si="73"/>
        <v>199.44833960129702</v>
      </c>
      <c r="P103">
        <f t="shared" si="74"/>
        <v>206.08496922921984</v>
      </c>
      <c r="Q103">
        <f t="shared" si="75"/>
        <v>205.55762801952721</v>
      </c>
      <c r="R103">
        <f t="shared" si="76"/>
        <v>194.82661759528014</v>
      </c>
      <c r="S103" s="5"/>
      <c r="T103" s="10">
        <f t="shared" si="77"/>
        <v>5.0909101032054593E-2</v>
      </c>
      <c r="U103" s="10">
        <f t="shared" si="78"/>
        <v>-2.1899827099963631E-2</v>
      </c>
      <c r="W103">
        <f t="shared" si="79"/>
        <v>0.8947569986959063</v>
      </c>
      <c r="X103">
        <f t="shared" si="80"/>
        <v>1.0306309314504338</v>
      </c>
      <c r="Y103">
        <f t="shared" si="81"/>
        <v>1.1518556803160653</v>
      </c>
      <c r="AA103" s="3">
        <f t="shared" si="82"/>
        <v>0.13820461234863957</v>
      </c>
      <c r="AB103" s="3">
        <f t="shared" si="83"/>
        <v>-3.2203365693017405E-2</v>
      </c>
      <c r="AD103" s="4">
        <f t="shared" si="61"/>
        <v>1.3282591557616019</v>
      </c>
      <c r="AE103" s="4">
        <f t="shared" si="62"/>
        <v>4.8075985142878919</v>
      </c>
      <c r="AF103" s="4">
        <f t="shared" si="63"/>
        <v>2.8887404002349459</v>
      </c>
      <c r="AG103" s="4">
        <f t="shared" si="64"/>
        <v>2.0265332164358218</v>
      </c>
      <c r="AH103" s="4">
        <f t="shared" si="65"/>
        <v>1.201161570329301</v>
      </c>
      <c r="AI103" s="4">
        <f t="shared" si="66"/>
        <v>5.6057865531080164</v>
      </c>
      <c r="AJ103" s="4">
        <f t="shared" si="67"/>
        <v>3.2194740628293639</v>
      </c>
      <c r="AK103" s="5">
        <f t="shared" si="68"/>
        <v>0.74121190098406764</v>
      </c>
    </row>
    <row r="104" spans="1:37" x14ac:dyDescent="0.35">
      <c r="A104" t="s">
        <v>48</v>
      </c>
      <c r="B104">
        <v>1.150127461239318E-2</v>
      </c>
      <c r="C104">
        <v>1862.0024485883769</v>
      </c>
      <c r="D104">
        <v>1752.6149109146866</v>
      </c>
      <c r="E104">
        <v>84622.643659337948</v>
      </c>
      <c r="F104">
        <v>85467.640041252918</v>
      </c>
      <c r="G104" s="6">
        <v>144.42164727011601</v>
      </c>
      <c r="H104">
        <v>139.91458373222503</v>
      </c>
      <c r="I104" s="3">
        <f t="shared" si="69"/>
        <v>3.2212964636458563E-2</v>
      </c>
      <c r="J104">
        <f>AVERAGE(H101:H104)</f>
        <v>137.62415802296843</v>
      </c>
      <c r="K104" s="8">
        <f>AVERAGE(G101:G104)</f>
        <v>141.49200428232251</v>
      </c>
      <c r="L104">
        <f t="shared" si="70"/>
        <v>108.90755582057525</v>
      </c>
      <c r="M104">
        <f t="shared" si="71"/>
        <v>182.60737475387896</v>
      </c>
      <c r="N104">
        <f t="shared" si="72"/>
        <v>158.69724205206026</v>
      </c>
      <c r="O104">
        <f t="shared" si="73"/>
        <v>202.25743782031554</v>
      </c>
      <c r="P104">
        <f t="shared" si="74"/>
        <v>206.45188522800629</v>
      </c>
      <c r="Q104">
        <f t="shared" si="75"/>
        <v>208.68525239816543</v>
      </c>
      <c r="R104">
        <f t="shared" si="76"/>
        <v>196.6355216884433</v>
      </c>
      <c r="S104" s="5"/>
      <c r="T104" s="10">
        <f t="shared" si="77"/>
        <v>6.2413903358040645E-2</v>
      </c>
      <c r="U104" s="10">
        <f t="shared" si="78"/>
        <v>-9.8867405430536071E-3</v>
      </c>
      <c r="W104">
        <f t="shared" si="79"/>
        <v>0.90284627710999876</v>
      </c>
      <c r="X104">
        <f t="shared" si="80"/>
        <v>1.0317803619343795</v>
      </c>
      <c r="Y104">
        <f t="shared" si="81"/>
        <v>1.1428084581985511</v>
      </c>
      <c r="AA104" s="3">
        <f t="shared" si="82"/>
        <v>0.15066508020331582</v>
      </c>
      <c r="AB104" s="3">
        <f t="shared" si="83"/>
        <v>-2.031682783161981E-2</v>
      </c>
      <c r="AD104" s="4">
        <f t="shared" si="61"/>
        <v>1.2688595504753541</v>
      </c>
      <c r="AE104" s="4">
        <f t="shared" si="62"/>
        <v>5.7665443957139129</v>
      </c>
      <c r="AF104" s="4">
        <f t="shared" si="63"/>
        <v>3.3484846522672251</v>
      </c>
      <c r="AG104" s="4">
        <f t="shared" si="64"/>
        <v>2.1382183203986438</v>
      </c>
      <c r="AH104" s="4">
        <f t="shared" si="65"/>
        <v>1.4336182386753382</v>
      </c>
      <c r="AI104" s="4">
        <f t="shared" si="66"/>
        <v>5.9540371823375127</v>
      </c>
      <c r="AJ104" s="4">
        <f t="shared" si="67"/>
        <v>3.4553599027224324</v>
      </c>
      <c r="AK104" s="5">
        <f t="shared" si="68"/>
        <v>0.72313083150800161</v>
      </c>
    </row>
    <row r="105" spans="1:37" x14ac:dyDescent="0.35">
      <c r="A105" t="s">
        <v>49</v>
      </c>
      <c r="B105">
        <v>1.152867701694868E-2</v>
      </c>
      <c r="C105">
        <v>1902.5833927630547</v>
      </c>
      <c r="D105">
        <v>1775.6212184426417</v>
      </c>
      <c r="E105">
        <v>83969.735496124922</v>
      </c>
      <c r="F105">
        <v>85135.35807581112</v>
      </c>
      <c r="G105" s="6">
        <v>146.25794421327001</v>
      </c>
      <c r="H105">
        <v>140.82433430828658</v>
      </c>
      <c r="I105" s="3">
        <f t="shared" si="69"/>
        <v>3.8584310955011525E-2</v>
      </c>
      <c r="L105">
        <f t="shared" si="70"/>
        <v>109.16703392229195</v>
      </c>
      <c r="M105">
        <f t="shared" si="71"/>
        <v>186.5871652672532</v>
      </c>
      <c r="N105">
        <f t="shared" si="72"/>
        <v>160.78043644447965</v>
      </c>
      <c r="O105">
        <f t="shared" si="73"/>
        <v>200.6969154055935</v>
      </c>
      <c r="P105">
        <f t="shared" si="74"/>
        <v>205.64923947623853</v>
      </c>
      <c r="Q105">
        <f t="shared" si="75"/>
        <v>211.33865026686132</v>
      </c>
      <c r="R105">
        <f t="shared" si="76"/>
        <v>197.91408232421372</v>
      </c>
      <c r="S105" s="5"/>
      <c r="T105" s="10">
        <f t="shared" si="77"/>
        <v>7.150296076759477E-2</v>
      </c>
      <c r="U105" s="10">
        <f t="shared" si="78"/>
        <v>-1.3691403971640481E-2</v>
      </c>
      <c r="W105">
        <f t="shared" si="79"/>
        <v>0.92969622821643494</v>
      </c>
      <c r="X105">
        <f t="shared" si="80"/>
        <v>1.0530239084131496</v>
      </c>
      <c r="Y105">
        <f t="shared" si="81"/>
        <v>1.1326537383434492</v>
      </c>
      <c r="AA105" s="3">
        <f t="shared" si="82"/>
        <v>0.16050913527458355</v>
      </c>
      <c r="AB105" s="3">
        <f t="shared" si="83"/>
        <v>-2.4081412035648397E-2</v>
      </c>
      <c r="AD105" s="4">
        <f t="shared" si="61"/>
        <v>1.199685889357216</v>
      </c>
      <c r="AE105" s="4">
        <f t="shared" si="62"/>
        <v>6.7696910571576119</v>
      </c>
      <c r="AF105" s="4">
        <f t="shared" si="63"/>
        <v>3.8616887137988831</v>
      </c>
      <c r="AG105" s="4">
        <f t="shared" si="64"/>
        <v>2.3717780933670607</v>
      </c>
      <c r="AH105" s="4">
        <f t="shared" si="65"/>
        <v>1.6167332540513391</v>
      </c>
      <c r="AI105" s="4">
        <f t="shared" si="66"/>
        <v>6.0713879004726579</v>
      </c>
      <c r="AJ105" s="4">
        <f t="shared" si="67"/>
        <v>3.7082936740621797</v>
      </c>
      <c r="AK105" s="5">
        <f t="shared" si="68"/>
        <v>0.63724570762538113</v>
      </c>
    </row>
    <row r="106" spans="1:37" x14ac:dyDescent="0.35">
      <c r="A106" t="s">
        <v>50</v>
      </c>
      <c r="B106">
        <v>1.155355593819783E-2</v>
      </c>
      <c r="C106">
        <v>1919.9890234686939</v>
      </c>
      <c r="D106">
        <v>1800.8418050009568</v>
      </c>
      <c r="E106">
        <v>84989.532039209793</v>
      </c>
      <c r="F106">
        <v>85925.847345208866</v>
      </c>
      <c r="G106" s="6">
        <v>149.18049979772499</v>
      </c>
      <c r="H106">
        <v>142.7094545545902</v>
      </c>
      <c r="I106" s="3">
        <f t="shared" si="69"/>
        <v>4.5344194351604417E-2</v>
      </c>
      <c r="L106">
        <f t="shared" si="70"/>
        <v>109.40261672472134</v>
      </c>
      <c r="M106">
        <f t="shared" si="71"/>
        <v>188.29414289851351</v>
      </c>
      <c r="N106">
        <f t="shared" si="72"/>
        <v>163.06413122809354</v>
      </c>
      <c r="O106">
        <f t="shared" si="73"/>
        <v>203.13434145355177</v>
      </c>
      <c r="P106">
        <f t="shared" si="74"/>
        <v>207.55871070816801</v>
      </c>
      <c r="Q106">
        <f t="shared" si="75"/>
        <v>215.5616615765783</v>
      </c>
      <c r="R106">
        <f t="shared" si="76"/>
        <v>200.56342446703698</v>
      </c>
      <c r="S106" s="5"/>
      <c r="T106" s="10">
        <f t="shared" si="77"/>
        <v>6.6161957222929724E-2</v>
      </c>
      <c r="U106" s="10">
        <f t="shared" si="78"/>
        <v>-1.0896782923040638E-2</v>
      </c>
      <c r="W106">
        <f t="shared" si="79"/>
        <v>0.92694392071351661</v>
      </c>
      <c r="X106">
        <f t="shared" si="80"/>
        <v>1.0611778394243996</v>
      </c>
      <c r="Y106">
        <f t="shared" si="81"/>
        <v>1.1448134193571884</v>
      </c>
      <c r="AA106" s="3">
        <f t="shared" si="82"/>
        <v>0.15472447239257248</v>
      </c>
      <c r="AB106" s="3">
        <f t="shared" si="83"/>
        <v>-2.1316230186248397E-2</v>
      </c>
      <c r="AD106" s="4">
        <f t="shared" si="61"/>
        <v>1.1226623716810602</v>
      </c>
      <c r="AE106" s="4">
        <f t="shared" si="62"/>
        <v>7.1444049324119963</v>
      </c>
      <c r="AF106" s="4">
        <f t="shared" si="63"/>
        <v>4.417574324840956</v>
      </c>
      <c r="AG106" s="4">
        <f t="shared" si="64"/>
        <v>2.764154688057352</v>
      </c>
      <c r="AH106" s="4">
        <f t="shared" si="65"/>
        <v>1.6986167998856327</v>
      </c>
      <c r="AI106" s="4">
        <f t="shared" si="66"/>
        <v>5.9238743729577603</v>
      </c>
      <c r="AJ106" s="4">
        <f t="shared" si="67"/>
        <v>3.9283459473262949</v>
      </c>
      <c r="AK106" s="5">
        <f t="shared" si="68"/>
        <v>0.50798184589360285</v>
      </c>
    </row>
    <row r="107" spans="1:37" x14ac:dyDescent="0.35">
      <c r="A107" t="s">
        <v>51</v>
      </c>
      <c r="B107">
        <v>1.1575843113320669E-2</v>
      </c>
      <c r="C107">
        <v>1949.1529177904977</v>
      </c>
      <c r="D107">
        <v>1831.3828437745969</v>
      </c>
      <c r="E107">
        <v>86003.620881194176</v>
      </c>
      <c r="F107">
        <v>86720.798015532026</v>
      </c>
      <c r="G107" s="6">
        <v>151.641100156314</v>
      </c>
      <c r="H107">
        <v>144.66119453531815</v>
      </c>
      <c r="I107" s="3">
        <f t="shared" si="69"/>
        <v>4.8250020632117412E-2</v>
      </c>
      <c r="L107">
        <f t="shared" si="70"/>
        <v>109.61365783543076</v>
      </c>
      <c r="M107">
        <f t="shared" si="71"/>
        <v>191.15425846052125</v>
      </c>
      <c r="N107">
        <f t="shared" si="72"/>
        <v>165.82958677260459</v>
      </c>
      <c r="O107">
        <f t="shared" si="73"/>
        <v>205.55812546729192</v>
      </c>
      <c r="P107">
        <f t="shared" si="74"/>
        <v>209.47895870462921</v>
      </c>
      <c r="Q107">
        <f t="shared" si="75"/>
        <v>219.11716046880989</v>
      </c>
      <c r="R107">
        <f t="shared" si="76"/>
        <v>203.30639377783544</v>
      </c>
      <c r="S107" s="5"/>
      <c r="T107" s="10">
        <f t="shared" si="77"/>
        <v>6.4306638241280689E-2</v>
      </c>
      <c r="U107" s="10">
        <f t="shared" si="78"/>
        <v>-8.2699554287934962E-3</v>
      </c>
      <c r="W107">
        <f t="shared" si="79"/>
        <v>0.92992800953975141</v>
      </c>
      <c r="X107">
        <f t="shared" si="80"/>
        <v>1.0659620483048016</v>
      </c>
      <c r="Y107">
        <f t="shared" si="81"/>
        <v>1.1462844837122148</v>
      </c>
      <c r="AA107" s="3">
        <f t="shared" si="82"/>
        <v>0.15271503825576893</v>
      </c>
      <c r="AB107" s="3">
        <f t="shared" si="83"/>
        <v>-1.8717074314207216E-2</v>
      </c>
      <c r="AD107" s="4">
        <f t="shared" si="61"/>
        <v>1.039840937903147</v>
      </c>
      <c r="AE107" s="4">
        <f t="shared" si="62"/>
        <v>7.5190505060079182</v>
      </c>
      <c r="AF107" s="4">
        <f t="shared" si="63"/>
        <v>4.9722214130946574</v>
      </c>
      <c r="AG107" s="4">
        <f t="shared" si="64"/>
        <v>3.0226343988043469</v>
      </c>
      <c r="AH107" s="4">
        <f t="shared" si="65"/>
        <v>1.8040913334725239</v>
      </c>
      <c r="AI107" s="4">
        <f t="shared" si="66"/>
        <v>6.1047618062747722</v>
      </c>
      <c r="AJ107" s="4">
        <f t="shared" si="67"/>
        <v>4.1738714964302259</v>
      </c>
      <c r="AK107" s="5">
        <f t="shared" si="68"/>
        <v>0.46261374158164015</v>
      </c>
    </row>
    <row r="108" spans="1:37" x14ac:dyDescent="0.35">
      <c r="A108" t="s">
        <v>52</v>
      </c>
      <c r="B108">
        <v>1.1595548250223299E-2</v>
      </c>
      <c r="C108">
        <v>1913.644276234473</v>
      </c>
      <c r="D108">
        <v>1866.0184611480422</v>
      </c>
      <c r="E108">
        <v>87097.611128550547</v>
      </c>
      <c r="F108">
        <v>87553.312486964292</v>
      </c>
      <c r="G108" s="6">
        <v>145.923663246508</v>
      </c>
      <c r="H108">
        <v>146.83079458071163</v>
      </c>
      <c r="I108" s="3">
        <f t="shared" si="69"/>
        <v>-6.1780727727723623E-3</v>
      </c>
      <c r="J108">
        <f>AVERAGE(H105:H108)</f>
        <v>143.75644449472665</v>
      </c>
      <c r="K108" s="8">
        <f>AVERAGE(G105:G108)</f>
        <v>148.25080185345425</v>
      </c>
      <c r="L108">
        <f t="shared" si="70"/>
        <v>109.80024918025985</v>
      </c>
      <c r="M108">
        <f t="shared" si="71"/>
        <v>187.67191082959417</v>
      </c>
      <c r="N108">
        <f t="shared" si="72"/>
        <v>168.96580164770657</v>
      </c>
      <c r="O108">
        <f t="shared" si="73"/>
        <v>208.17288263939656</v>
      </c>
      <c r="P108">
        <f t="shared" si="74"/>
        <v>211.48994417262426</v>
      </c>
      <c r="Q108">
        <f t="shared" si="75"/>
        <v>210.85562359295724</v>
      </c>
      <c r="R108">
        <f t="shared" si="76"/>
        <v>206.35554294728658</v>
      </c>
      <c r="S108" s="5"/>
      <c r="T108" s="10">
        <f t="shared" si="77"/>
        <v>2.552269234095883E-2</v>
      </c>
      <c r="U108" s="10">
        <f t="shared" si="78"/>
        <v>-5.2048442882340895E-3</v>
      </c>
      <c r="W108">
        <f t="shared" si="79"/>
        <v>0.90151948923474912</v>
      </c>
      <c r="X108">
        <f t="shared" si="80"/>
        <v>1.0128870817348858</v>
      </c>
      <c r="Y108">
        <f t="shared" si="81"/>
        <v>1.1235332056932796</v>
      </c>
      <c r="AA108" s="3">
        <f t="shared" si="82"/>
        <v>0.1107094394218886</v>
      </c>
      <c r="AB108" s="3">
        <f t="shared" si="83"/>
        <v>-1.5684251779461533E-2</v>
      </c>
      <c r="AD108" s="4">
        <f t="shared" si="61"/>
        <v>0.95312441269623793</v>
      </c>
      <c r="AE108" s="4">
        <f t="shared" si="62"/>
        <v>6.2595175791268387</v>
      </c>
      <c r="AF108" s="4">
        <f t="shared" si="63"/>
        <v>5.5505520147535403</v>
      </c>
      <c r="AG108" s="4">
        <f t="shared" si="64"/>
        <v>3.1570684648767999</v>
      </c>
      <c r="AH108" s="4">
        <f t="shared" si="65"/>
        <v>1.9894945746679493</v>
      </c>
      <c r="AI108" s="4">
        <f t="shared" si="66"/>
        <v>4.7768053081259421</v>
      </c>
      <c r="AJ108" s="4">
        <f t="shared" si="67"/>
        <v>4.4558212452313617</v>
      </c>
      <c r="AK108" s="5">
        <f t="shared" si="68"/>
        <v>7.2037015227686449E-2</v>
      </c>
    </row>
    <row r="109" spans="1:37" x14ac:dyDescent="0.35">
      <c r="A109" t="s">
        <v>53</v>
      </c>
      <c r="B109">
        <v>1.161276623136479E-2</v>
      </c>
      <c r="C109">
        <v>1833.801696117079</v>
      </c>
      <c r="D109">
        <v>1887.635092319789</v>
      </c>
      <c r="E109">
        <v>85209.517179688861</v>
      </c>
      <c r="F109">
        <v>87144.217270363923</v>
      </c>
      <c r="G109" s="6">
        <v>143.81807366989301</v>
      </c>
      <c r="H109">
        <v>148.08563718670067</v>
      </c>
      <c r="I109" s="3">
        <f t="shared" si="69"/>
        <v>-2.8818213554548007E-2</v>
      </c>
      <c r="L109">
        <f t="shared" si="70"/>
        <v>109.96328921760178</v>
      </c>
      <c r="M109">
        <f t="shared" si="71"/>
        <v>179.84171492417696</v>
      </c>
      <c r="N109">
        <f t="shared" si="72"/>
        <v>170.92316246213812</v>
      </c>
      <c r="O109">
        <f t="shared" si="73"/>
        <v>203.6601301662154</v>
      </c>
      <c r="P109">
        <f t="shared" si="74"/>
        <v>210.50175169809071</v>
      </c>
      <c r="Q109">
        <f t="shared" si="75"/>
        <v>207.81310537945831</v>
      </c>
      <c r="R109">
        <f t="shared" si="76"/>
        <v>208.11909485076634</v>
      </c>
      <c r="S109" s="5"/>
      <c r="T109" s="10">
        <f t="shared" si="77"/>
        <v>-2.8518963448889934E-2</v>
      </c>
      <c r="U109" s="10">
        <f t="shared" si="78"/>
        <v>-2.2201129934676822E-2</v>
      </c>
      <c r="W109">
        <f t="shared" si="79"/>
        <v>0.88304821752495566</v>
      </c>
      <c r="X109">
        <f t="shared" si="80"/>
        <v>1.0203916947801885</v>
      </c>
      <c r="Y109">
        <f t="shared" si="81"/>
        <v>1.1555333837150872</v>
      </c>
      <c r="AA109" s="3">
        <f t="shared" si="82"/>
        <v>5.2178723664877191E-2</v>
      </c>
      <c r="AB109" s="3">
        <f t="shared" si="83"/>
        <v>-3.2501494532396258E-2</v>
      </c>
      <c r="AD109" s="4">
        <f t="shared" si="61"/>
        <v>0.86423725151099084</v>
      </c>
      <c r="AE109" s="4">
        <f t="shared" si="62"/>
        <v>3.233121779521908</v>
      </c>
      <c r="AF109" s="4">
        <f t="shared" si="63"/>
        <v>5.9439281511791897</v>
      </c>
      <c r="AG109" s="4">
        <f t="shared" si="64"/>
        <v>2.8109329554944384</v>
      </c>
      <c r="AH109" s="4">
        <f t="shared" si="65"/>
        <v>2.1266528514368055</v>
      </c>
      <c r="AI109" s="4">
        <f t="shared" si="66"/>
        <v>2.9321987189718568</v>
      </c>
      <c r="AJ109" s="4">
        <f t="shared" si="67"/>
        <v>4.720537556742288</v>
      </c>
      <c r="AK109" s="5">
        <f t="shared" si="68"/>
        <v>-0.37884220097267696</v>
      </c>
    </row>
    <row r="110" spans="1:37" x14ac:dyDescent="0.35">
      <c r="A110" t="s">
        <v>54</v>
      </c>
      <c r="B110">
        <v>1.16274090683882E-2</v>
      </c>
      <c r="C110">
        <v>1853.9409287109747</v>
      </c>
      <c r="D110">
        <v>1895.5189233828651</v>
      </c>
      <c r="E110">
        <v>85317.413531170634</v>
      </c>
      <c r="F110">
        <v>87562.979522651251</v>
      </c>
      <c r="G110" s="6">
        <v>146.47591543546901</v>
      </c>
      <c r="H110">
        <v>149.48659118571993</v>
      </c>
      <c r="I110" s="3">
        <f t="shared" si="69"/>
        <v>-2.0140105720321808E-2</v>
      </c>
      <c r="L110">
        <f t="shared" si="70"/>
        <v>110.10194477050723</v>
      </c>
      <c r="M110">
        <f t="shared" si="71"/>
        <v>181.81677805919972</v>
      </c>
      <c r="N110">
        <f t="shared" si="72"/>
        <v>171.63703419672331</v>
      </c>
      <c r="O110">
        <f t="shared" si="73"/>
        <v>203.91801432886007</v>
      </c>
      <c r="P110">
        <f t="shared" si="74"/>
        <v>211.51329544032245</v>
      </c>
      <c r="Q110">
        <f t="shared" si="75"/>
        <v>211.6536126037405</v>
      </c>
      <c r="R110">
        <f t="shared" si="76"/>
        <v>210.08799125248729</v>
      </c>
      <c r="S110" s="5"/>
      <c r="T110" s="10">
        <f t="shared" si="77"/>
        <v>-2.1934887675870596E-2</v>
      </c>
      <c r="U110" s="10">
        <f t="shared" si="78"/>
        <v>-2.5645152822828754E-2</v>
      </c>
      <c r="W110">
        <f t="shared" si="79"/>
        <v>0.89161704843782208</v>
      </c>
      <c r="X110">
        <f t="shared" si="80"/>
        <v>1.0379348450422099</v>
      </c>
      <c r="Y110">
        <f t="shared" si="81"/>
        <v>1.164103856987422</v>
      </c>
      <c r="AA110" s="3">
        <f t="shared" si="82"/>
        <v>5.9309716636147369E-2</v>
      </c>
      <c r="AB110" s="3">
        <f t="shared" si="83"/>
        <v>-3.5909237268752947E-2</v>
      </c>
      <c r="AD110" s="4">
        <f t="shared" si="61"/>
        <v>0.77432586839587536</v>
      </c>
      <c r="AE110" s="4">
        <f t="shared" si="62"/>
        <v>0.61664560353105191</v>
      </c>
      <c r="AF110" s="4">
        <f t="shared" si="63"/>
        <v>5.9476140640219777</v>
      </c>
      <c r="AG110" s="4">
        <f t="shared" si="64"/>
        <v>1.9579631537473219</v>
      </c>
      <c r="AH110" s="4">
        <f t="shared" si="65"/>
        <v>2.0877086088982866</v>
      </c>
      <c r="AI110" s="4">
        <f t="shared" si="66"/>
        <v>0.98631360987797567</v>
      </c>
      <c r="AJ110" s="4">
        <f t="shared" si="67"/>
        <v>4.8015537569058298</v>
      </c>
      <c r="AK110" s="5">
        <f t="shared" si="68"/>
        <v>-0.79458449080999849</v>
      </c>
    </row>
    <row r="111" spans="1:37" x14ac:dyDescent="0.35">
      <c r="A111" t="s">
        <v>55</v>
      </c>
      <c r="B111">
        <v>1.1639321528437351E-2</v>
      </c>
      <c r="C111">
        <v>1896.2733859071348</v>
      </c>
      <c r="D111">
        <v>1910.5605303097136</v>
      </c>
      <c r="E111">
        <v>87131.377488964732</v>
      </c>
      <c r="F111">
        <v>89020.665918923289</v>
      </c>
      <c r="G111" s="6">
        <v>149.89980978039901</v>
      </c>
      <c r="H111">
        <v>151.1949017131559</v>
      </c>
      <c r="I111" s="3">
        <f t="shared" si="69"/>
        <v>-8.5657116614547869E-3</v>
      </c>
      <c r="L111">
        <f t="shared" si="70"/>
        <v>110.21474591224896</v>
      </c>
      <c r="M111">
        <f t="shared" si="71"/>
        <v>185.96834020205949</v>
      </c>
      <c r="N111">
        <f t="shared" si="72"/>
        <v>172.9990342119327</v>
      </c>
      <c r="O111">
        <f t="shared" si="73"/>
        <v>208.25358795946886</v>
      </c>
      <c r="P111">
        <f t="shared" si="74"/>
        <v>215.03441880860925</v>
      </c>
      <c r="Q111">
        <f t="shared" si="75"/>
        <v>216.60104444004955</v>
      </c>
      <c r="R111">
        <f t="shared" si="76"/>
        <v>212.48884556522367</v>
      </c>
      <c r="S111" s="5"/>
      <c r="T111" s="10">
        <f t="shared" si="77"/>
        <v>-7.4779857407935024E-3</v>
      </c>
      <c r="U111" s="10">
        <f t="shared" si="78"/>
        <v>-2.1223031870815867E-2</v>
      </c>
      <c r="W111">
        <f t="shared" si="79"/>
        <v>0.89298984965509165</v>
      </c>
      <c r="X111">
        <f t="shared" si="80"/>
        <v>1.040083134040434</v>
      </c>
      <c r="Y111">
        <f t="shared" si="81"/>
        <v>1.1647199959127819</v>
      </c>
      <c r="AA111" s="3">
        <f t="shared" si="82"/>
        <v>7.4967505160975278E-2</v>
      </c>
      <c r="AB111" s="3">
        <f t="shared" si="83"/>
        <v>-3.1533699984910957E-2</v>
      </c>
      <c r="AD111" s="4">
        <f t="shared" si="61"/>
        <v>0.68392296012989018</v>
      </c>
      <c r="AE111" s="4">
        <f t="shared" si="62"/>
        <v>-1.7824515035880562</v>
      </c>
      <c r="AF111" s="4">
        <f t="shared" si="63"/>
        <v>5.5760689346536552</v>
      </c>
      <c r="AG111" s="4">
        <f t="shared" si="64"/>
        <v>1.5225581669812582</v>
      </c>
      <c r="AH111" s="4">
        <f t="shared" si="65"/>
        <v>2.3398514386562264</v>
      </c>
      <c r="AI111" s="4">
        <f t="shared" si="66"/>
        <v>-0.91018063582809505</v>
      </c>
      <c r="AJ111" s="4">
        <f t="shared" si="67"/>
        <v>4.8385662073453073</v>
      </c>
      <c r="AK111" s="5">
        <f t="shared" si="68"/>
        <v>-1.1881095756107196</v>
      </c>
    </row>
    <row r="112" spans="1:37" x14ac:dyDescent="0.35">
      <c r="A112" t="s">
        <v>56</v>
      </c>
      <c r="B112">
        <v>1.1648360377585799E-2</v>
      </c>
      <c r="C112">
        <v>1981.7250429663879</v>
      </c>
      <c r="D112">
        <v>1936.1798742042808</v>
      </c>
      <c r="E112">
        <v>87597.553017673883</v>
      </c>
      <c r="F112">
        <v>88990.963571220869</v>
      </c>
      <c r="G112" s="6">
        <v>153.76845888920101</v>
      </c>
      <c r="H112">
        <v>151.88614300834053</v>
      </c>
      <c r="I112" s="3">
        <f t="shared" si="69"/>
        <v>1.2392940156213757E-2</v>
      </c>
      <c r="J112">
        <f>AVERAGE(H109:H112)</f>
        <v>150.16331827347926</v>
      </c>
      <c r="K112" s="8">
        <f>AVERAGE(G109:G112)</f>
        <v>148.49056444374051</v>
      </c>
      <c r="L112">
        <f t="shared" si="70"/>
        <v>110.30033633603797</v>
      </c>
      <c r="M112">
        <f t="shared" si="71"/>
        <v>194.34862067687243</v>
      </c>
      <c r="N112">
        <f t="shared" si="72"/>
        <v>175.31883600862585</v>
      </c>
      <c r="O112">
        <f t="shared" si="73"/>
        <v>209.36779881289974</v>
      </c>
      <c r="P112">
        <f t="shared" si="74"/>
        <v>214.96267111935632</v>
      </c>
      <c r="Q112">
        <f t="shared" si="75"/>
        <v>222.19113450598203</v>
      </c>
      <c r="R112">
        <f t="shared" si="76"/>
        <v>213.46031393589305</v>
      </c>
      <c r="S112" s="5"/>
      <c r="T112" s="10">
        <f t="shared" si="77"/>
        <v>2.3523211540882771E-2</v>
      </c>
      <c r="U112" s="10">
        <f t="shared" si="78"/>
        <v>-1.5657888145371279E-2</v>
      </c>
      <c r="W112">
        <f t="shared" si="79"/>
        <v>0.92826414462403029</v>
      </c>
      <c r="X112">
        <f t="shared" si="80"/>
        <v>1.0612478889580426</v>
      </c>
      <c r="Y112">
        <f t="shared" si="81"/>
        <v>1.1432606711184283</v>
      </c>
      <c r="AA112" s="3">
        <f t="shared" si="82"/>
        <v>0.10854386842558261</v>
      </c>
      <c r="AB112" s="3">
        <f t="shared" si="83"/>
        <v>-2.6027180799916949E-2</v>
      </c>
      <c r="AD112" s="4">
        <f t="shared" si="61"/>
        <v>0.5928895110925092</v>
      </c>
      <c r="AE112" s="4">
        <f t="shared" si="62"/>
        <v>-1.5565751892464341</v>
      </c>
      <c r="AF112" s="4">
        <f t="shared" si="63"/>
        <v>4.8946485083861457</v>
      </c>
      <c r="AG112" s="4">
        <f t="shared" si="64"/>
        <v>0.93415102786447157</v>
      </c>
      <c r="AH112" s="4">
        <f t="shared" si="65"/>
        <v>2.1380698756214844</v>
      </c>
      <c r="AI112" s="4">
        <f t="shared" si="66"/>
        <v>0.16172768530673398</v>
      </c>
      <c r="AJ112" s="4">
        <f t="shared" si="67"/>
        <v>4.4567558701604115</v>
      </c>
      <c r="AK112" s="5">
        <f t="shared" si="68"/>
        <v>-0.96371179171164412</v>
      </c>
    </row>
    <row r="113" spans="1:37" x14ac:dyDescent="0.35">
      <c r="A113" t="s">
        <v>57</v>
      </c>
      <c r="B113">
        <v>1.1654396392819221E-2</v>
      </c>
      <c r="C113">
        <v>2048.4887254803716</v>
      </c>
      <c r="D113">
        <v>1970.0198950511351</v>
      </c>
      <c r="E113">
        <v>87144.54352977025</v>
      </c>
      <c r="F113">
        <v>88814.077114773449</v>
      </c>
      <c r="G113" s="6">
        <v>156.928424347809</v>
      </c>
      <c r="H113">
        <v>152.82821467996686</v>
      </c>
      <c r="I113" s="3">
        <f t="shared" si="69"/>
        <v>2.6828878924145434E-2</v>
      </c>
      <c r="L113">
        <f t="shared" si="70"/>
        <v>110.35749240683201</v>
      </c>
      <c r="M113">
        <f t="shared" si="71"/>
        <v>200.8961635128245</v>
      </c>
      <c r="N113">
        <f t="shared" si="72"/>
        <v>178.38301054345123</v>
      </c>
      <c r="O113">
        <f t="shared" si="73"/>
        <v>208.28505624696746</v>
      </c>
      <c r="P113">
        <f t="shared" si="74"/>
        <v>214.53539194811393</v>
      </c>
      <c r="Q113">
        <f t="shared" si="75"/>
        <v>226.75719646250943</v>
      </c>
      <c r="R113">
        <f t="shared" si="76"/>
        <v>214.78429853904692</v>
      </c>
      <c r="S113" s="5"/>
      <c r="T113" s="10">
        <f t="shared" si="77"/>
        <v>3.983149136024311E-2</v>
      </c>
      <c r="U113" s="10">
        <f t="shared" si="78"/>
        <v>-1.8798073900443524E-2</v>
      </c>
      <c r="W113">
        <f t="shared" si="79"/>
        <v>0.96452509427569388</v>
      </c>
      <c r="X113">
        <f t="shared" si="80"/>
        <v>1.0886868244337184</v>
      </c>
      <c r="Y113">
        <f t="shared" si="81"/>
        <v>1.1287283564677633</v>
      </c>
      <c r="AA113" s="3">
        <f t="shared" si="82"/>
        <v>0.12620682261604399</v>
      </c>
      <c r="AB113" s="3">
        <f t="shared" si="83"/>
        <v>-2.9134287095427758E-2</v>
      </c>
      <c r="AD113" s="4">
        <f t="shared" si="61"/>
        <v>0.50018401093179232</v>
      </c>
      <c r="AE113" s="4">
        <f t="shared" si="62"/>
        <v>2.1510966762603223</v>
      </c>
      <c r="AF113" s="4">
        <f t="shared" si="63"/>
        <v>4.4192580999436126</v>
      </c>
      <c r="AG113" s="4">
        <f t="shared" si="64"/>
        <v>1.133295412695845</v>
      </c>
      <c r="AH113" s="4">
        <f t="shared" si="65"/>
        <v>2.0281068502459032</v>
      </c>
      <c r="AI113" s="4">
        <f t="shared" si="66"/>
        <v>2.7955124457819114</v>
      </c>
      <c r="AJ113" s="4">
        <f t="shared" si="67"/>
        <v>3.9686214050702828</v>
      </c>
      <c r="AK113" s="5">
        <f t="shared" si="68"/>
        <v>-0.2955960872935916</v>
      </c>
    </row>
    <row r="114" spans="1:37" x14ac:dyDescent="0.35">
      <c r="A114" t="s">
        <v>58</v>
      </c>
      <c r="B114">
        <v>1.165731435823455E-2</v>
      </c>
      <c r="C114">
        <v>2110.5960502945345</v>
      </c>
      <c r="D114">
        <v>2004.9635397738159</v>
      </c>
      <c r="E114">
        <v>87275.856669162429</v>
      </c>
      <c r="F114">
        <v>88917.023038589628</v>
      </c>
      <c r="G114" s="6">
        <v>158.943098546909</v>
      </c>
      <c r="H114">
        <v>154.28591168215115</v>
      </c>
      <c r="I114" s="3">
        <f t="shared" si="69"/>
        <v>3.018543179984088E-2</v>
      </c>
      <c r="L114">
        <f t="shared" si="70"/>
        <v>110.38512312534472</v>
      </c>
      <c r="M114">
        <f t="shared" si="71"/>
        <v>206.9870553620263</v>
      </c>
      <c r="N114">
        <f t="shared" si="72"/>
        <v>181.54711693681878</v>
      </c>
      <c r="O114">
        <f t="shared" si="73"/>
        <v>208.59890911160406</v>
      </c>
      <c r="P114">
        <f t="shared" si="74"/>
        <v>214.78406360955361</v>
      </c>
      <c r="Q114">
        <f t="shared" si="75"/>
        <v>229.66834449112113</v>
      </c>
      <c r="R114">
        <f t="shared" si="76"/>
        <v>216.83294138128818</v>
      </c>
      <c r="S114" s="5"/>
      <c r="T114" s="10">
        <f t="shared" si="77"/>
        <v>5.2685501968098292E-2</v>
      </c>
      <c r="U114" s="10">
        <f t="shared" si="78"/>
        <v>-1.8457279757498668E-2</v>
      </c>
      <c r="W114">
        <f t="shared" si="79"/>
        <v>0.99227295216239408</v>
      </c>
      <c r="X114">
        <f t="shared" si="80"/>
        <v>1.1010045329059921</v>
      </c>
      <c r="Y114">
        <f t="shared" si="81"/>
        <v>1.1095782974902686</v>
      </c>
      <c r="AA114" s="3">
        <f t="shared" si="82"/>
        <v>0.14012857298120029</v>
      </c>
      <c r="AB114" s="3">
        <f t="shared" si="83"/>
        <v>-2.8797082958600062E-2</v>
      </c>
      <c r="AD114" s="4">
        <f t="shared" si="61"/>
        <v>0.40469651701824372</v>
      </c>
      <c r="AE114" s="4">
        <f t="shared" si="62"/>
        <v>6.4438225275039285</v>
      </c>
      <c r="AF114" s="4">
        <f t="shared" si="63"/>
        <v>4.5607378609043625</v>
      </c>
      <c r="AG114" s="4">
        <f t="shared" si="64"/>
        <v>1.6067274408635202</v>
      </c>
      <c r="AH114" s="4">
        <f t="shared" si="65"/>
        <v>1.9374740728649753</v>
      </c>
      <c r="AI114" s="4">
        <f t="shared" si="66"/>
        <v>5.3892263951097696</v>
      </c>
      <c r="AJ114" s="4">
        <f t="shared" si="67"/>
        <v>3.5872071274772876</v>
      </c>
      <c r="AK114" s="5">
        <f t="shared" si="68"/>
        <v>0.50234603232954567</v>
      </c>
    </row>
    <row r="115" spans="1:37" x14ac:dyDescent="0.35">
      <c r="A115" t="s">
        <v>59</v>
      </c>
      <c r="B115">
        <v>1.1657055883018391E-2</v>
      </c>
      <c r="C115">
        <v>2145.7921010972022</v>
      </c>
      <c r="D115">
        <v>2040.8903469748841</v>
      </c>
      <c r="E115">
        <v>87822.017736665483</v>
      </c>
      <c r="F115">
        <v>89016.204747288022</v>
      </c>
      <c r="G115" s="6">
        <v>160.33696347517201</v>
      </c>
      <c r="H115">
        <v>155.73156755807517</v>
      </c>
      <c r="I115" s="3">
        <f t="shared" si="69"/>
        <v>2.9572654981331294E-2</v>
      </c>
      <c r="L115">
        <f t="shared" si="70"/>
        <v>110.38267557887873</v>
      </c>
      <c r="M115">
        <f t="shared" si="71"/>
        <v>210.43874708437164</v>
      </c>
      <c r="N115">
        <f t="shared" si="72"/>
        <v>184.80024754927604</v>
      </c>
      <c r="O115">
        <f t="shared" si="73"/>
        <v>209.9042942115434</v>
      </c>
      <c r="P115">
        <f t="shared" si="74"/>
        <v>215.02364259794072</v>
      </c>
      <c r="Q115">
        <f t="shared" si="75"/>
        <v>231.68244043768988</v>
      </c>
      <c r="R115">
        <f t="shared" si="76"/>
        <v>218.86466166205838</v>
      </c>
      <c r="S115" s="5"/>
      <c r="T115" s="10">
        <f t="shared" si="77"/>
        <v>5.1399995241198981E-2</v>
      </c>
      <c r="U115" s="10">
        <f t="shared" si="78"/>
        <v>-1.3415388962186969E-2</v>
      </c>
      <c r="W115">
        <f t="shared" si="79"/>
        <v>1.0025461740782189</v>
      </c>
      <c r="X115">
        <f t="shared" si="80"/>
        <v>1.1037527426866183</v>
      </c>
      <c r="Y115">
        <f t="shared" si="81"/>
        <v>1.1009495335229351</v>
      </c>
      <c r="AA115" s="3">
        <f t="shared" si="82"/>
        <v>0.13873628350123957</v>
      </c>
      <c r="AB115" s="3">
        <f t="shared" si="83"/>
        <v>-2.38083046335964E-2</v>
      </c>
      <c r="AD115" s="4">
        <f t="shared" si="61"/>
        <v>0.30571661201099776</v>
      </c>
      <c r="AE115" s="4">
        <f t="shared" si="62"/>
        <v>10.522504390335662</v>
      </c>
      <c r="AF115" s="4">
        <f t="shared" si="63"/>
        <v>5.1896098509313759</v>
      </c>
      <c r="AG115" s="4">
        <f t="shared" si="64"/>
        <v>1.4746814600896885</v>
      </c>
      <c r="AH115" s="4">
        <f t="shared" si="65"/>
        <v>1.2688107384193126</v>
      </c>
      <c r="AI115" s="4">
        <f t="shared" si="66"/>
        <v>7.4830534765613521</v>
      </c>
      <c r="AJ115" s="4">
        <f t="shared" si="67"/>
        <v>3.2125552272477043</v>
      </c>
      <c r="AK115" s="5">
        <f t="shared" si="68"/>
        <v>1.3293151237036682</v>
      </c>
    </row>
    <row r="116" spans="1:37" x14ac:dyDescent="0.35">
      <c r="A116" t="s">
        <v>60</v>
      </c>
      <c r="B116">
        <v>1.165359609741512E-2</v>
      </c>
      <c r="C116">
        <v>2185.1498047859254</v>
      </c>
      <c r="D116">
        <v>2079.2285456819318</v>
      </c>
      <c r="E116">
        <v>88474.765369076893</v>
      </c>
      <c r="F116">
        <v>88725.260677678278</v>
      </c>
      <c r="G116" s="6">
        <v>162.63274154945199</v>
      </c>
      <c r="H116">
        <v>156.81710769672594</v>
      </c>
      <c r="I116" s="3">
        <f t="shared" si="69"/>
        <v>3.7085455395422212E-2</v>
      </c>
      <c r="J116">
        <f>AVERAGE(H113:H116)</f>
        <v>154.91570040422977</v>
      </c>
      <c r="K116" s="8">
        <f>AVERAGE(G113:G116)</f>
        <v>159.71030697983551</v>
      </c>
      <c r="L116">
        <f t="shared" si="70"/>
        <v>110.34991427142246</v>
      </c>
      <c r="M116">
        <f t="shared" si="71"/>
        <v>214.298573881263</v>
      </c>
      <c r="N116">
        <f t="shared" si="72"/>
        <v>188.27172685837138</v>
      </c>
      <c r="O116">
        <f t="shared" si="73"/>
        <v>211.46443293997038</v>
      </c>
      <c r="P116">
        <f t="shared" si="74"/>
        <v>214.32085085550057</v>
      </c>
      <c r="Q116">
        <f t="shared" si="75"/>
        <v>234.99977572597408</v>
      </c>
      <c r="R116">
        <f t="shared" si="76"/>
        <v>220.39027640344844</v>
      </c>
      <c r="S116" s="5"/>
      <c r="T116" s="10">
        <f t="shared" si="77"/>
        <v>5.094257643007416E-2</v>
      </c>
      <c r="U116" s="10">
        <f t="shared" si="78"/>
        <v>-2.8232693450334079E-3</v>
      </c>
      <c r="W116">
        <f t="shared" si="79"/>
        <v>1.0134024474087193</v>
      </c>
      <c r="X116">
        <f t="shared" si="80"/>
        <v>1.1112969328165214</v>
      </c>
      <c r="Y116">
        <f t="shared" si="81"/>
        <v>1.0965998115142896</v>
      </c>
      <c r="AA116" s="3">
        <f t="shared" si="82"/>
        <v>0.13824086843623884</v>
      </c>
      <c r="AB116" s="3">
        <f t="shared" si="83"/>
        <v>-1.3327764910078921E-2</v>
      </c>
      <c r="AD116" s="4">
        <f t="shared" si="61"/>
        <v>0.20311600702602739</v>
      </c>
      <c r="AE116" s="4">
        <f t="shared" si="62"/>
        <v>12.21672300698482</v>
      </c>
      <c r="AF116" s="4">
        <f t="shared" si="63"/>
        <v>6.0971735864715715</v>
      </c>
      <c r="AG116" s="4">
        <f t="shared" si="64"/>
        <v>1.5818187902497449</v>
      </c>
      <c r="AH116" s="4">
        <f t="shared" si="65"/>
        <v>0.78071797986745128</v>
      </c>
      <c r="AI116" s="4">
        <f t="shared" si="66"/>
        <v>7.5558622718724155</v>
      </c>
      <c r="AJ116" s="4">
        <f t="shared" si="67"/>
        <v>3.1648089462803508</v>
      </c>
      <c r="AK116" s="5">
        <f t="shared" si="68"/>
        <v>1.3874623713867271</v>
      </c>
    </row>
    <row r="117" spans="1:37" x14ac:dyDescent="0.35">
      <c r="A117" t="s">
        <v>61</v>
      </c>
      <c r="B117">
        <v>1.16469243924909E-2</v>
      </c>
      <c r="C117">
        <v>2209.9798508971667</v>
      </c>
      <c r="D117">
        <v>2116.3374427655017</v>
      </c>
      <c r="E117">
        <v>87426.76015562976</v>
      </c>
      <c r="F117">
        <v>88083.235328755385</v>
      </c>
      <c r="G117" s="6">
        <v>164.80490521153601</v>
      </c>
      <c r="H117">
        <v>157.6191567382854</v>
      </c>
      <c r="I117" s="3">
        <f t="shared" si="69"/>
        <v>4.5589309205492069E-2</v>
      </c>
      <c r="L117">
        <f t="shared" si="70"/>
        <v>110.28673874514907</v>
      </c>
      <c r="M117">
        <f t="shared" si="71"/>
        <v>216.73366709976497</v>
      </c>
      <c r="N117">
        <f t="shared" si="72"/>
        <v>191.63189433502649</v>
      </c>
      <c r="O117">
        <f t="shared" si="73"/>
        <v>208.95958506323117</v>
      </c>
      <c r="P117">
        <f t="shared" si="74"/>
        <v>212.77000256268096</v>
      </c>
      <c r="Q117">
        <f t="shared" si="75"/>
        <v>238.1384916362303</v>
      </c>
      <c r="R117">
        <f t="shared" si="76"/>
        <v>221.51747363693053</v>
      </c>
      <c r="S117" s="5"/>
      <c r="T117" s="10">
        <f t="shared" si="77"/>
        <v>4.4247389966932005E-2</v>
      </c>
      <c r="U117" s="10">
        <f t="shared" si="78"/>
        <v>-7.4528957828972064E-3</v>
      </c>
      <c r="W117">
        <f t="shared" si="79"/>
        <v>1.0372037589669858</v>
      </c>
      <c r="X117">
        <f t="shared" si="80"/>
        <v>1.139638995570218</v>
      </c>
      <c r="Y117">
        <f t="shared" si="81"/>
        <v>1.0987609577362636</v>
      </c>
      <c r="AA117" s="3">
        <f t="shared" si="82"/>
        <v>0.1309895351806809</v>
      </c>
      <c r="AB117" s="3">
        <f t="shared" si="83"/>
        <v>-1.7908621767898203E-2</v>
      </c>
      <c r="AD117" s="4">
        <f t="shared" si="61"/>
        <v>9.7495949591097641E-2</v>
      </c>
      <c r="AE117" s="4">
        <f t="shared" si="62"/>
        <v>11.195909977061568</v>
      </c>
      <c r="AF117" s="4">
        <f t="shared" si="63"/>
        <v>6.8610152323540508</v>
      </c>
      <c r="AG117" s="4">
        <f t="shared" si="64"/>
        <v>1.0969505535233237</v>
      </c>
      <c r="AH117" s="4">
        <f t="shared" si="65"/>
        <v>9.9618774120613374E-2</v>
      </c>
      <c r="AI117" s="4">
        <f t="shared" si="66"/>
        <v>6.5305368382912787</v>
      </c>
      <c r="AJ117" s="4">
        <f t="shared" si="67"/>
        <v>3.1480052381545054</v>
      </c>
      <c r="AK117" s="5">
        <f t="shared" si="68"/>
        <v>1.0744999910228095</v>
      </c>
    </row>
    <row r="118" spans="1:37" x14ac:dyDescent="0.35">
      <c r="A118" t="s">
        <v>62</v>
      </c>
      <c r="B118">
        <v>1.1637057003544379E-2</v>
      </c>
      <c r="C118">
        <v>2246.5540418041592</v>
      </c>
      <c r="D118">
        <v>2154.7172364127105</v>
      </c>
      <c r="E118">
        <v>87992.075374833119</v>
      </c>
      <c r="F118">
        <v>88538.467422498667</v>
      </c>
      <c r="G118" s="6">
        <v>166.48487070552801</v>
      </c>
      <c r="H118">
        <v>159.29480756971813</v>
      </c>
      <c r="I118" s="3">
        <f t="shared" si="69"/>
        <v>4.5136833055044956E-2</v>
      </c>
      <c r="L118">
        <f t="shared" si="70"/>
        <v>110.1933027349056</v>
      </c>
      <c r="M118">
        <f t="shared" si="71"/>
        <v>220.32051361027109</v>
      </c>
      <c r="N118">
        <f t="shared" si="72"/>
        <v>195.10714001758228</v>
      </c>
      <c r="O118">
        <f t="shared" si="73"/>
        <v>210.31075069517709</v>
      </c>
      <c r="P118">
        <f t="shared" si="74"/>
        <v>213.86964125545674</v>
      </c>
      <c r="Q118">
        <f t="shared" si="75"/>
        <v>240.56599492095759</v>
      </c>
      <c r="R118">
        <f t="shared" si="76"/>
        <v>223.87242811427828</v>
      </c>
      <c r="S118" s="5"/>
      <c r="T118" s="10">
        <f t="shared" si="77"/>
        <v>4.2621279414065238E-2</v>
      </c>
      <c r="U118" s="10">
        <f t="shared" si="78"/>
        <v>-6.1712390509111037E-3</v>
      </c>
      <c r="W118">
        <f t="shared" si="79"/>
        <v>1.047595108105539</v>
      </c>
      <c r="X118">
        <f t="shared" si="80"/>
        <v>1.1438597129522505</v>
      </c>
      <c r="Y118">
        <f t="shared" si="81"/>
        <v>1.0918910408247282</v>
      </c>
      <c r="AA118" s="3">
        <f t="shared" si="82"/>
        <v>0.12922834905179115</v>
      </c>
      <c r="AB118" s="3">
        <f t="shared" si="83"/>
        <v>-1.6640466311105495E-2</v>
      </c>
      <c r="AD118" s="4">
        <f t="shared" si="61"/>
        <v>-1.0213181624818546E-2</v>
      </c>
      <c r="AE118" s="4">
        <f t="shared" si="62"/>
        <v>9.3366284114368305</v>
      </c>
      <c r="AF118" s="4">
        <f t="shared" si="63"/>
        <v>7.2803610072764924</v>
      </c>
      <c r="AG118" s="4">
        <f t="shared" si="64"/>
        <v>0.73501155664483786</v>
      </c>
      <c r="AH118" s="4">
        <f t="shared" si="65"/>
        <v>-0.38779751554428588</v>
      </c>
      <c r="AI118" s="4">
        <f t="shared" si="66"/>
        <v>5.604109671423041</v>
      </c>
      <c r="AJ118" s="4">
        <f t="shared" si="67"/>
        <v>3.1575911105579557</v>
      </c>
      <c r="AK118" s="5">
        <f t="shared" si="68"/>
        <v>0.77480537384486692</v>
      </c>
    </row>
    <row r="119" spans="1:37" x14ac:dyDescent="0.35">
      <c r="A119" t="s">
        <v>63</v>
      </c>
      <c r="B119">
        <v>1.162414110419681E-2</v>
      </c>
      <c r="C119">
        <v>2265.1996203211274</v>
      </c>
      <c r="D119">
        <v>2193.9420399780743</v>
      </c>
      <c r="E119">
        <v>88594.134107251884</v>
      </c>
      <c r="F119">
        <v>88694.756021615467</v>
      </c>
      <c r="G119" s="6">
        <v>166.107515687828</v>
      </c>
      <c r="H119">
        <v>160.6959708440144</v>
      </c>
      <c r="I119" s="3">
        <f t="shared" si="69"/>
        <v>3.3675672236154079E-2</v>
      </c>
      <c r="L119">
        <f t="shared" si="70"/>
        <v>110.07099985313174</v>
      </c>
      <c r="M119">
        <f t="shared" si="71"/>
        <v>222.14909345254367</v>
      </c>
      <c r="N119">
        <f t="shared" si="72"/>
        <v>198.6589003655576</v>
      </c>
      <c r="O119">
        <f t="shared" si="73"/>
        <v>211.7497373702634</v>
      </c>
      <c r="P119">
        <f t="shared" si="74"/>
        <v>214.24716514533753</v>
      </c>
      <c r="Q119">
        <f t="shared" si="75"/>
        <v>240.0207274447796</v>
      </c>
      <c r="R119">
        <f t="shared" si="76"/>
        <v>225.84161863082394</v>
      </c>
      <c r="S119" s="5"/>
      <c r="T119" s="10">
        <f t="shared" si="77"/>
        <v>3.2479244685864828E-2</v>
      </c>
      <c r="U119" s="10">
        <f t="shared" si="78"/>
        <v>-1.1344742223436954E-3</v>
      </c>
      <c r="W119">
        <f t="shared" si="79"/>
        <v>1.0491115418202199</v>
      </c>
      <c r="X119">
        <f t="shared" si="80"/>
        <v>1.1335113347747952</v>
      </c>
      <c r="Y119">
        <f t="shared" si="81"/>
        <v>1.0804488270219015</v>
      </c>
      <c r="AA119" s="3">
        <f t="shared" si="82"/>
        <v>0.11824384935062637</v>
      </c>
      <c r="AB119" s="3">
        <f t="shared" si="83"/>
        <v>-1.1656759954699836E-2</v>
      </c>
      <c r="AD119" s="4">
        <f t="shared" ref="AD119:AD150" si="84">(AVERAGE(L116:L119)/AVERAGE(L112:L115)-1)*100</f>
        <v>-0.11885849163739692</v>
      </c>
      <c r="AE119" s="4">
        <f t="shared" ref="AE119:AE150" si="85">(AVERAGE(M116:M119)/AVERAGE(M112:M115)-1)*100</f>
        <v>7.485352910279186</v>
      </c>
      <c r="AF119" s="4">
        <f t="shared" ref="AF119:AF150" si="86">(AVERAGE(N116:N119)/AVERAGE(N112:N115)-1)*100</f>
        <v>7.4467758198158984</v>
      </c>
      <c r="AG119" s="4">
        <f t="shared" ref="AG119:AG150" si="87">(AVERAGE(O116:O119)/AVERAGE(O112:O115)-1)*100</f>
        <v>0.75685006670471733</v>
      </c>
      <c r="AH119" s="4">
        <f t="shared" ref="AH119:AH150" si="88">(AVERAGE(P116:P119)/AVERAGE(P112:P115)-1)*100</f>
        <v>-0.47690933803999913</v>
      </c>
      <c r="AI119" s="4">
        <f t="shared" ref="AI119:AI150" si="89">(AVERAGE(Q116:Q119)/AVERAGE(Q112:Q115)-1)*100</f>
        <v>4.7705059877854783</v>
      </c>
      <c r="AJ119" s="4">
        <f t="shared" ref="AJ119:AJ150" si="90">(AVERAGE(R116:R119)/AVERAGE(R112:R115)-1)*100</f>
        <v>3.2038695146514584</v>
      </c>
      <c r="AK119" s="5">
        <f t="shared" ref="AK119:AK150" si="91">(AI119-AJ119)/AJ119</f>
        <v>0.48898260867669907</v>
      </c>
    </row>
    <row r="120" spans="1:37" x14ac:dyDescent="0.35">
      <c r="A120" t="s">
        <v>64</v>
      </c>
      <c r="B120">
        <v>1.1608451437692881E-2</v>
      </c>
      <c r="C120">
        <v>2289.8368067084484</v>
      </c>
      <c r="D120">
        <v>2232.9123126699692</v>
      </c>
      <c r="E120">
        <v>89106.13256882182</v>
      </c>
      <c r="F120">
        <v>88417.824544947202</v>
      </c>
      <c r="G120" s="6">
        <v>167.61161658966</v>
      </c>
      <c r="H120">
        <v>161.68017722866466</v>
      </c>
      <c r="I120" s="3">
        <f t="shared" si="69"/>
        <v>3.6686249747280353E-2</v>
      </c>
      <c r="J120">
        <f>AVERAGE(H117:H120)</f>
        <v>159.82252809517064</v>
      </c>
      <c r="K120" s="8">
        <f>AVERAGE(G117:G120)</f>
        <v>166.25222704863802</v>
      </c>
      <c r="L120">
        <f t="shared" si="70"/>
        <v>109.92243169106544</v>
      </c>
      <c r="M120">
        <f t="shared" si="71"/>
        <v>224.56527283561667</v>
      </c>
      <c r="N120">
        <f t="shared" si="72"/>
        <v>202.18761323893651</v>
      </c>
      <c r="O120">
        <f t="shared" si="73"/>
        <v>212.97347007970177</v>
      </c>
      <c r="P120">
        <f t="shared" si="74"/>
        <v>213.57822160823341</v>
      </c>
      <c r="Q120">
        <f t="shared" si="75"/>
        <v>242.19411129868379</v>
      </c>
      <c r="R120">
        <f t="shared" si="76"/>
        <v>227.22481922887732</v>
      </c>
      <c r="S120" s="5"/>
      <c r="T120" s="10">
        <f t="shared" si="77"/>
        <v>2.549338534947343E-2</v>
      </c>
      <c r="U120" s="10">
        <f t="shared" si="78"/>
        <v>7.7847201898155749E-3</v>
      </c>
      <c r="W120">
        <f t="shared" si="79"/>
        <v>1.0544283884353147</v>
      </c>
      <c r="X120">
        <f t="shared" si="80"/>
        <v>1.1372031981638215</v>
      </c>
      <c r="Y120">
        <f t="shared" si="81"/>
        <v>1.0785020686434075</v>
      </c>
      <c r="AA120" s="3">
        <f t="shared" si="82"/>
        <v>0.11067769799644056</v>
      </c>
      <c r="AB120" s="3">
        <f t="shared" si="83"/>
        <v>-2.8315224463332234E-3</v>
      </c>
      <c r="AD120" s="4">
        <f t="shared" si="84"/>
        <v>-0.22690568938253941</v>
      </c>
      <c r="AE120" s="4">
        <f t="shared" si="85"/>
        <v>6.1430153005245236</v>
      </c>
      <c r="AF120" s="4">
        <f t="shared" si="86"/>
        <v>7.446560648134648</v>
      </c>
      <c r="AG120" s="4">
        <f t="shared" si="87"/>
        <v>0.6848592017160815</v>
      </c>
      <c r="AH120" s="4">
        <f t="shared" si="88"/>
        <v>-0.48900602432836449</v>
      </c>
      <c r="AI120" s="4">
        <f t="shared" si="89"/>
        <v>4.0961163950604895</v>
      </c>
      <c r="AJ120" s="4">
        <f t="shared" si="90"/>
        <v>3.1674179428794025</v>
      </c>
      <c r="AK120" s="5">
        <f t="shared" si="91"/>
        <v>0.29320363429425916</v>
      </c>
    </row>
    <row r="121" spans="1:37" x14ac:dyDescent="0.35">
      <c r="A121" t="s">
        <v>65</v>
      </c>
      <c r="B121">
        <v>1.159032613350732E-2</v>
      </c>
      <c r="C121">
        <v>2336.4582508462549</v>
      </c>
      <c r="D121">
        <v>2270.1039417622433</v>
      </c>
      <c r="E121">
        <v>87700.840000000011</v>
      </c>
      <c r="F121">
        <v>88029.359638738984</v>
      </c>
      <c r="G121" s="6">
        <v>165.22665387418499</v>
      </c>
      <c r="H121">
        <v>162.49696803332807</v>
      </c>
      <c r="I121" s="3">
        <f t="shared" si="69"/>
        <v>1.6798380141450138E-2</v>
      </c>
      <c r="L121">
        <f t="shared" si="70"/>
        <v>109.75080005510512</v>
      </c>
      <c r="M121">
        <f t="shared" si="71"/>
        <v>229.13745775819487</v>
      </c>
      <c r="N121">
        <f t="shared" si="72"/>
        <v>205.55527200276998</v>
      </c>
      <c r="O121">
        <f t="shared" si="73"/>
        <v>209.61466607563347</v>
      </c>
      <c r="P121">
        <f t="shared" si="74"/>
        <v>212.6398628072545</v>
      </c>
      <c r="Q121">
        <f t="shared" si="75"/>
        <v>238.74790669122464</v>
      </c>
      <c r="R121">
        <f t="shared" si="76"/>
        <v>228.37273449046788</v>
      </c>
      <c r="S121" s="5"/>
      <c r="T121" s="10">
        <f t="shared" si="77"/>
        <v>2.9229634759588174E-2</v>
      </c>
      <c r="U121" s="10">
        <f t="shared" si="78"/>
        <v>-3.7319326198347325E-3</v>
      </c>
      <c r="W121">
        <f t="shared" si="79"/>
        <v>1.0931365731609504</v>
      </c>
      <c r="X121">
        <f t="shared" si="80"/>
        <v>1.1389847435822038</v>
      </c>
      <c r="Y121">
        <f t="shared" si="81"/>
        <v>1.0419418502197555</v>
      </c>
      <c r="AA121" s="3">
        <f t="shared" si="82"/>
        <v>0.11472430517426524</v>
      </c>
      <c r="AB121" s="3">
        <f t="shared" si="83"/>
        <v>-1.4226856110997388E-2</v>
      </c>
      <c r="AD121" s="4">
        <f t="shared" si="84"/>
        <v>-0.33232954059896347</v>
      </c>
      <c r="AE121" s="4">
        <f t="shared" si="85"/>
        <v>5.6236480517591669</v>
      </c>
      <c r="AF121" s="4">
        <f t="shared" si="86"/>
        <v>7.4047392909021292</v>
      </c>
      <c r="AG121" s="4">
        <f t="shared" si="87"/>
        <v>0.68199037401375229</v>
      </c>
      <c r="AH121" s="4">
        <f t="shared" si="88"/>
        <v>-0.29917996483894704</v>
      </c>
      <c r="AI121" s="4">
        <f t="shared" si="89"/>
        <v>2.8935264675748806</v>
      </c>
      <c r="AJ121" s="4">
        <f t="shared" si="90"/>
        <v>3.1570280745631063</v>
      </c>
      <c r="AK121" s="5">
        <f t="shared" si="91"/>
        <v>-8.3465081958351298E-2</v>
      </c>
    </row>
    <row r="122" spans="1:37" x14ac:dyDescent="0.35">
      <c r="A122" t="s">
        <v>66</v>
      </c>
      <c r="B122">
        <v>1.1570181822193579E-2</v>
      </c>
      <c r="C122">
        <v>2363.6671584568476</v>
      </c>
      <c r="D122">
        <v>2304.590668286045</v>
      </c>
      <c r="E122">
        <v>89292.588000000003</v>
      </c>
      <c r="F122">
        <v>89239.520160248881</v>
      </c>
      <c r="G122" s="6">
        <v>168.21670797680201</v>
      </c>
      <c r="H122">
        <v>164.68030718270248</v>
      </c>
      <c r="I122" s="3">
        <f t="shared" si="69"/>
        <v>2.1474339309897693E-2</v>
      </c>
      <c r="L122">
        <f t="shared" si="70"/>
        <v>109.56005009192242</v>
      </c>
      <c r="M122">
        <f t="shared" si="71"/>
        <v>231.8058469391317</v>
      </c>
      <c r="N122">
        <f t="shared" si="72"/>
        <v>208.6780049845832</v>
      </c>
      <c r="O122">
        <f t="shared" si="73"/>
        <v>213.41911909451628</v>
      </c>
      <c r="P122">
        <f t="shared" si="74"/>
        <v>215.56307352155096</v>
      </c>
      <c r="Q122">
        <f t="shared" si="75"/>
        <v>243.06845147715799</v>
      </c>
      <c r="R122">
        <f t="shared" si="76"/>
        <v>231.44119255400821</v>
      </c>
      <c r="S122" s="5"/>
      <c r="T122" s="10">
        <f t="shared" si="77"/>
        <v>2.5634265982140247E-2</v>
      </c>
      <c r="U122" s="10">
        <f t="shared" si="78"/>
        <v>5.946674708225963E-4</v>
      </c>
      <c r="W122">
        <f t="shared" si="79"/>
        <v>1.0861531428047575</v>
      </c>
      <c r="X122">
        <f t="shared" si="80"/>
        <v>1.1389253807645556</v>
      </c>
      <c r="Y122">
        <f t="shared" si="81"/>
        <v>1.0485863695275282</v>
      </c>
      <c r="AA122" s="3">
        <f t="shared" si="82"/>
        <v>0.11083028111303417</v>
      </c>
      <c r="AB122" s="3">
        <f t="shared" si="83"/>
        <v>-9.9458334491614453E-3</v>
      </c>
      <c r="AD122" s="4">
        <f t="shared" si="84"/>
        <v>-0.43252380000479151</v>
      </c>
      <c r="AE122" s="4">
        <f t="shared" si="85"/>
        <v>5.3221886292257325</v>
      </c>
      <c r="AF122" s="4">
        <f t="shared" si="86"/>
        <v>7.274016985061893</v>
      </c>
      <c r="AG122" s="4">
        <f t="shared" si="87"/>
        <v>0.84672840274084837</v>
      </c>
      <c r="AH122" s="4">
        <f t="shared" si="88"/>
        <v>5.1619894427368251E-3</v>
      </c>
      <c r="AI122" s="4">
        <f t="shared" si="89"/>
        <v>1.9721553240948486</v>
      </c>
      <c r="AJ122" s="4">
        <f t="shared" si="90"/>
        <v>3.1917356905978078</v>
      </c>
      <c r="AK122" s="5">
        <f t="shared" si="91"/>
        <v>-0.38210568942020806</v>
      </c>
    </row>
    <row r="123" spans="1:37" x14ac:dyDescent="0.35">
      <c r="A123" t="s">
        <v>67</v>
      </c>
      <c r="B123">
        <v>1.1548405231931579E-2</v>
      </c>
      <c r="C123">
        <v>2408.8265071291894</v>
      </c>
      <c r="D123">
        <v>2337.8555636101964</v>
      </c>
      <c r="E123">
        <v>90092.051616548255</v>
      </c>
      <c r="F123">
        <v>89558.357021553078</v>
      </c>
      <c r="G123" s="6">
        <v>171.10082110186701</v>
      </c>
      <c r="H123">
        <v>165.90977454706166</v>
      </c>
      <c r="I123" s="3">
        <f t="shared" si="69"/>
        <v>3.1288370856853112E-2</v>
      </c>
      <c r="L123">
        <f t="shared" si="70"/>
        <v>109.35384379744919</v>
      </c>
      <c r="M123">
        <f t="shared" si="71"/>
        <v>236.2346435354537</v>
      </c>
      <c r="N123">
        <f t="shared" si="72"/>
        <v>211.69010257214634</v>
      </c>
      <c r="O123">
        <f t="shared" si="73"/>
        <v>215.32992518283169</v>
      </c>
      <c r="P123">
        <f t="shared" si="74"/>
        <v>216.33324186906427</v>
      </c>
      <c r="Q123">
        <f t="shared" si="75"/>
        <v>247.23591450521326</v>
      </c>
      <c r="R123">
        <f t="shared" si="76"/>
        <v>233.16908217166502</v>
      </c>
      <c r="S123" s="5"/>
      <c r="T123" s="10">
        <f t="shared" si="77"/>
        <v>3.0357283240114885E-2</v>
      </c>
      <c r="U123" s="10">
        <f t="shared" si="78"/>
        <v>5.9591825123226361E-3</v>
      </c>
      <c r="W123">
        <f t="shared" si="79"/>
        <v>1.0970822719362963</v>
      </c>
      <c r="X123">
        <f t="shared" si="80"/>
        <v>1.1481725742266939</v>
      </c>
      <c r="Y123">
        <f t="shared" si="81"/>
        <v>1.0465692533707847</v>
      </c>
      <c r="AA123" s="3">
        <f t="shared" si="82"/>
        <v>0.11594562365022387</v>
      </c>
      <c r="AB123" s="3">
        <f t="shared" si="83"/>
        <v>-4.6378294780967666E-3</v>
      </c>
      <c r="AD123" s="4">
        <f t="shared" si="84"/>
        <v>-0.5247958616677928</v>
      </c>
      <c r="AE123" s="4">
        <f t="shared" si="85"/>
        <v>5.5227556910827369</v>
      </c>
      <c r="AF123" s="4">
        <f t="shared" si="86"/>
        <v>7.0367669724777704</v>
      </c>
      <c r="AG123" s="4">
        <f t="shared" si="87"/>
        <v>1.0507818601140917</v>
      </c>
      <c r="AH123" s="4">
        <f t="shared" si="88"/>
        <v>0.33988703839984424</v>
      </c>
      <c r="AI123" s="4">
        <f t="shared" si="89"/>
        <v>1.8371537322657616</v>
      </c>
      <c r="AJ123" s="4">
        <f t="shared" si="90"/>
        <v>3.2060714265394807</v>
      </c>
      <c r="AK123" s="5">
        <f t="shared" si="91"/>
        <v>-0.42697666775043752</v>
      </c>
    </row>
    <row r="124" spans="1:37" x14ac:dyDescent="0.35">
      <c r="A124" t="s">
        <v>68</v>
      </c>
      <c r="B124">
        <v>1.152538855576884E-2</v>
      </c>
      <c r="C124">
        <v>2435.0825597145222</v>
      </c>
      <c r="D124">
        <v>2368.1851231274177</v>
      </c>
      <c r="E124">
        <v>90600.622527086613</v>
      </c>
      <c r="F124">
        <v>89876.422543817695</v>
      </c>
      <c r="G124" s="6">
        <v>171.158562196855</v>
      </c>
      <c r="H124">
        <v>167.06570299408494</v>
      </c>
      <c r="I124" s="3">
        <f t="shared" si="69"/>
        <v>2.4498500466699425E-2</v>
      </c>
      <c r="J124">
        <f>AVERAGE(H121:H124)</f>
        <v>165.03818818929429</v>
      </c>
      <c r="K124" s="8">
        <f>AVERAGE(G121:G124)</f>
        <v>168.92568628742725</v>
      </c>
      <c r="L124">
        <f t="shared" si="70"/>
        <v>109.13589491539256</v>
      </c>
      <c r="M124">
        <f t="shared" si="71"/>
        <v>238.80958581742667</v>
      </c>
      <c r="N124">
        <f t="shared" si="72"/>
        <v>214.43640891591974</v>
      </c>
      <c r="O124">
        <f t="shared" si="73"/>
        <v>216.54546566782909</v>
      </c>
      <c r="P124">
        <f t="shared" si="74"/>
        <v>217.10154700380139</v>
      </c>
      <c r="Q124">
        <f t="shared" si="75"/>
        <v>247.31934877707681</v>
      </c>
      <c r="R124">
        <f t="shared" si="76"/>
        <v>234.79362042315955</v>
      </c>
      <c r="S124" s="5"/>
      <c r="T124" s="10">
        <f t="shared" si="77"/>
        <v>2.8248398291920607E-2</v>
      </c>
      <c r="U124" s="10">
        <f t="shared" si="78"/>
        <v>8.0577304121762783E-3</v>
      </c>
      <c r="W124">
        <f t="shared" si="79"/>
        <v>1.1028149912118212</v>
      </c>
      <c r="X124">
        <f t="shared" si="80"/>
        <v>1.1421128030288727</v>
      </c>
      <c r="Y124">
        <f t="shared" si="81"/>
        <v>1.0356340928716152</v>
      </c>
      <c r="AA124" s="3">
        <f t="shared" si="82"/>
        <v>0.11366156066838262</v>
      </c>
      <c r="AB124" s="3">
        <f t="shared" si="83"/>
        <v>-2.5613881782360348E-3</v>
      </c>
      <c r="AD124" s="4">
        <f t="shared" si="84"/>
        <v>-0.60682068911681597</v>
      </c>
      <c r="AE124" s="4">
        <f t="shared" si="85"/>
        <v>5.9086722682513582</v>
      </c>
      <c r="AF124" s="4">
        <f t="shared" si="86"/>
        <v>6.7007629400013702</v>
      </c>
      <c r="AG124" s="4">
        <f t="shared" si="87"/>
        <v>1.2933313175527594</v>
      </c>
      <c r="AH124" s="4">
        <f t="shared" si="88"/>
        <v>0.83943688428809171</v>
      </c>
      <c r="AI124" s="4">
        <f t="shared" si="89"/>
        <v>1.6080742413195459</v>
      </c>
      <c r="AJ124" s="4">
        <f t="shared" si="90"/>
        <v>3.2634073282946874</v>
      </c>
      <c r="AK124" s="5">
        <f t="shared" si="91"/>
        <v>-0.50724072126176956</v>
      </c>
    </row>
    <row r="125" spans="1:37" x14ac:dyDescent="0.35">
      <c r="A125" t="s">
        <v>69</v>
      </c>
      <c r="B125">
        <v>1.150156538918579E-2</v>
      </c>
      <c r="C125">
        <v>2464.2244163347987</v>
      </c>
      <c r="D125">
        <v>2399.8660897953569</v>
      </c>
      <c r="E125">
        <v>89838.736225262604</v>
      </c>
      <c r="F125">
        <v>90183.374049718186</v>
      </c>
      <c r="G125" s="6">
        <v>172.087726968759</v>
      </c>
      <c r="H125">
        <v>168.08463559290621</v>
      </c>
      <c r="I125" s="3">
        <f t="shared" si="69"/>
        <v>2.3815926790287399E-2</v>
      </c>
      <c r="L125">
        <f t="shared" si="70"/>
        <v>108.91030923624785</v>
      </c>
      <c r="M125">
        <f t="shared" si="71"/>
        <v>241.66754013264091</v>
      </c>
      <c r="N125">
        <f t="shared" si="72"/>
        <v>217.3050836056274</v>
      </c>
      <c r="O125">
        <f t="shared" si="73"/>
        <v>214.72447350008662</v>
      </c>
      <c r="P125">
        <f t="shared" si="74"/>
        <v>217.84300560773789</v>
      </c>
      <c r="Q125">
        <f t="shared" si="75"/>
        <v>248.66196595815362</v>
      </c>
      <c r="R125">
        <f t="shared" si="76"/>
        <v>236.22562513482018</v>
      </c>
      <c r="S125" s="5"/>
      <c r="T125" s="10">
        <f t="shared" si="77"/>
        <v>2.6817465696567178E-2</v>
      </c>
      <c r="U125" s="10">
        <f t="shared" si="78"/>
        <v>-3.8215228481647268E-3</v>
      </c>
      <c r="W125">
        <f t="shared" si="79"/>
        <v>1.1254773905990898</v>
      </c>
      <c r="X125">
        <f t="shared" si="80"/>
        <v>1.1580513478732704</v>
      </c>
      <c r="Y125">
        <f t="shared" si="81"/>
        <v>1.0289423470842372</v>
      </c>
      <c r="AA125" s="3">
        <f t="shared" si="82"/>
        <v>0.11211176527847511</v>
      </c>
      <c r="AB125" s="3">
        <f t="shared" si="83"/>
        <v>-1.4315502574669292E-2</v>
      </c>
      <c r="AD125" s="4">
        <f t="shared" si="84"/>
        <v>-0.67678614822032079</v>
      </c>
      <c r="AE125" s="4">
        <f t="shared" si="85"/>
        <v>5.8409835439579449</v>
      </c>
      <c r="AF125" s="4">
        <f t="shared" si="86"/>
        <v>6.3131766641254305</v>
      </c>
      <c r="AG125" s="4">
        <f t="shared" si="87"/>
        <v>1.8197341218270102</v>
      </c>
      <c r="AH125" s="4">
        <f t="shared" si="88"/>
        <v>1.4638261085091919</v>
      </c>
      <c r="AI125" s="4">
        <f t="shared" si="89"/>
        <v>2.574747828421553</v>
      </c>
      <c r="AJ125" s="4">
        <f t="shared" si="90"/>
        <v>3.3488933317160186</v>
      </c>
      <c r="AK125" s="5">
        <f t="shared" si="91"/>
        <v>-0.23116457486502948</v>
      </c>
    </row>
    <row r="126" spans="1:37" x14ac:dyDescent="0.35">
      <c r="A126" t="s">
        <v>70</v>
      </c>
      <c r="B126">
        <v>1.1477368011122121E-2</v>
      </c>
      <c r="C126">
        <v>2503.3278553148875</v>
      </c>
      <c r="D126">
        <v>2431.7710712552885</v>
      </c>
      <c r="E126">
        <v>90424.300000000017</v>
      </c>
      <c r="F126">
        <v>90281.688547421974</v>
      </c>
      <c r="G126" s="6">
        <v>174.44235632794201</v>
      </c>
      <c r="H126">
        <v>168.94122862631701</v>
      </c>
      <c r="I126" s="3">
        <f t="shared" si="69"/>
        <v>3.2562375367785446E-2</v>
      </c>
      <c r="L126">
        <f t="shared" si="70"/>
        <v>108.68118008395884</v>
      </c>
      <c r="M126">
        <f t="shared" si="71"/>
        <v>245.50243108104755</v>
      </c>
      <c r="N126">
        <f t="shared" si="72"/>
        <v>220.19404257424119</v>
      </c>
      <c r="O126">
        <f t="shared" si="73"/>
        <v>216.12403540972815</v>
      </c>
      <c r="P126">
        <f t="shared" si="74"/>
        <v>218.08048979925636</v>
      </c>
      <c r="Q126">
        <f t="shared" si="75"/>
        <v>252.06433971176548</v>
      </c>
      <c r="R126">
        <f t="shared" si="76"/>
        <v>237.42947832514795</v>
      </c>
      <c r="S126" s="5"/>
      <c r="T126" s="10">
        <f t="shared" si="77"/>
        <v>2.9425789666401858E-2</v>
      </c>
      <c r="U126" s="10">
        <f t="shared" si="78"/>
        <v>1.5796276617392468E-3</v>
      </c>
      <c r="W126">
        <f t="shared" si="79"/>
        <v>1.1359330331567417</v>
      </c>
      <c r="X126">
        <f t="shared" si="80"/>
        <v>1.1662948048971122</v>
      </c>
      <c r="Y126">
        <f t="shared" si="81"/>
        <v>1.0267284873792213</v>
      </c>
      <c r="AA126" s="3">
        <f t="shared" si="82"/>
        <v>0.11493675401446568</v>
      </c>
      <c r="AB126" s="3">
        <f t="shared" si="83"/>
        <v>-8.9712490618905072E-3</v>
      </c>
      <c r="AD126" s="4">
        <f t="shared" si="84"/>
        <v>-0.7336722614603608</v>
      </c>
      <c r="AE126" s="4">
        <f t="shared" si="85"/>
        <v>6.0106944859340317</v>
      </c>
      <c r="AF126" s="4">
        <f t="shared" si="86"/>
        <v>5.9559625494869817</v>
      </c>
      <c r="AG126" s="4">
        <f t="shared" si="87"/>
        <v>1.7654713875143724</v>
      </c>
      <c r="AH126" s="4">
        <f t="shared" si="88"/>
        <v>1.5571869338955047</v>
      </c>
      <c r="AI126" s="4">
        <f t="shared" si="89"/>
        <v>3.2416349326110705</v>
      </c>
      <c r="AJ126" s="4">
        <f t="shared" si="90"/>
        <v>3.1479964139256911</v>
      </c>
      <c r="AK126" s="5">
        <f t="shared" si="91"/>
        <v>2.9745433721319919E-2</v>
      </c>
    </row>
    <row r="127" spans="1:37" x14ac:dyDescent="0.35">
      <c r="A127" t="s">
        <v>71</v>
      </c>
      <c r="B127">
        <v>1.145326888501505E-2</v>
      </c>
      <c r="C127">
        <v>2552.0848675069478</v>
      </c>
      <c r="D127">
        <v>2471.1935211784771</v>
      </c>
      <c r="E127">
        <v>91215.564956611663</v>
      </c>
      <c r="F127">
        <v>90587.140683325182</v>
      </c>
      <c r="G127" s="6">
        <v>175.283880594344</v>
      </c>
      <c r="H127">
        <v>169.99027495153646</v>
      </c>
      <c r="I127" s="3">
        <f t="shared" si="69"/>
        <v>3.1140638158957741E-2</v>
      </c>
      <c r="L127">
        <f t="shared" si="70"/>
        <v>108.45298129641709</v>
      </c>
      <c r="M127">
        <f t="shared" si="71"/>
        <v>250.284052074073</v>
      </c>
      <c r="N127">
        <f t="shared" si="72"/>
        <v>223.76369957007282</v>
      </c>
      <c r="O127">
        <f t="shared" si="73"/>
        <v>218.01524579787838</v>
      </c>
      <c r="P127">
        <f t="shared" si="74"/>
        <v>218.81832659074493</v>
      </c>
      <c r="Q127">
        <f t="shared" si="75"/>
        <v>253.28031880667794</v>
      </c>
      <c r="R127">
        <f t="shared" si="76"/>
        <v>238.90380477441687</v>
      </c>
      <c r="S127" s="5"/>
      <c r="T127" s="10">
        <f t="shared" si="77"/>
        <v>3.2733715767389482E-2</v>
      </c>
      <c r="U127" s="10">
        <f t="shared" si="78"/>
        <v>6.9372348938943063E-3</v>
      </c>
      <c r="W127">
        <f t="shared" si="79"/>
        <v>1.1480116959623594</v>
      </c>
      <c r="X127">
        <f t="shared" si="80"/>
        <v>1.1617550776311019</v>
      </c>
      <c r="Y127">
        <f t="shared" si="81"/>
        <v>1.0119714648527354</v>
      </c>
      <c r="AA127" s="3">
        <f t="shared" si="82"/>
        <v>0.11851945849552425</v>
      </c>
      <c r="AB127" s="3">
        <f t="shared" si="83"/>
        <v>-3.6700801316726928E-3</v>
      </c>
      <c r="AD127" s="4">
        <f t="shared" si="84"/>
        <v>-0.77675789014308716</v>
      </c>
      <c r="AE127" s="4">
        <f t="shared" si="85"/>
        <v>5.9149215085733342</v>
      </c>
      <c r="AF127" s="4">
        <f t="shared" si="86"/>
        <v>5.746601878404034</v>
      </c>
      <c r="AG127" s="4">
        <f t="shared" si="87"/>
        <v>1.6529337924237053</v>
      </c>
      <c r="AH127" s="4">
        <f t="shared" si="88"/>
        <v>1.5998996402507126</v>
      </c>
      <c r="AI127" s="4">
        <f t="shared" si="89"/>
        <v>3.0970091397789501</v>
      </c>
      <c r="AJ127" s="4">
        <f t="shared" si="90"/>
        <v>2.9498445213615998</v>
      </c>
      <c r="AK127" s="5">
        <f t="shared" si="91"/>
        <v>4.988894070573642E-2</v>
      </c>
    </row>
    <row r="128" spans="1:37" x14ac:dyDescent="0.35">
      <c r="A128" t="s">
        <v>72</v>
      </c>
      <c r="B128">
        <v>1.142981365636233E-2</v>
      </c>
      <c r="C128">
        <v>2588.378139522586</v>
      </c>
      <c r="D128">
        <v>2506.4433055507538</v>
      </c>
      <c r="E128">
        <v>92298.234303493547</v>
      </c>
      <c r="F128">
        <v>90891.833795051018</v>
      </c>
      <c r="G128" s="6">
        <v>175.562455857494</v>
      </c>
      <c r="H128">
        <v>171.29905266430018</v>
      </c>
      <c r="I128" s="3">
        <f t="shared" si="69"/>
        <v>2.4888655990111874E-2</v>
      </c>
      <c r="J128">
        <f>AVERAGE(H125:H128)</f>
        <v>169.57879795876494</v>
      </c>
      <c r="K128" s="8">
        <f>AVERAGE(G125:G128)</f>
        <v>174.34410493713474</v>
      </c>
      <c r="L128">
        <f t="shared" si="70"/>
        <v>108.23087968508543</v>
      </c>
      <c r="M128">
        <f t="shared" si="71"/>
        <v>253.84334874902018</v>
      </c>
      <c r="N128">
        <f t="shared" si="72"/>
        <v>226.95552655269884</v>
      </c>
      <c r="O128">
        <f t="shared" si="73"/>
        <v>220.60294477108059</v>
      </c>
      <c r="P128">
        <f t="shared" si="74"/>
        <v>219.55432991669878</v>
      </c>
      <c r="Q128">
        <f t="shared" si="75"/>
        <v>253.68285229248988</v>
      </c>
      <c r="R128">
        <f t="shared" si="76"/>
        <v>240.74315690954552</v>
      </c>
      <c r="S128" s="5"/>
      <c r="T128" s="10">
        <f t="shared" si="77"/>
        <v>3.2689681745595278E-2</v>
      </c>
      <c r="U128" s="10">
        <f t="shared" si="78"/>
        <v>1.5473342870535367E-2</v>
      </c>
      <c r="W128">
        <f t="shared" si="79"/>
        <v>1.150679783592341</v>
      </c>
      <c r="X128">
        <f t="shared" si="80"/>
        <v>1.1499522481702875</v>
      </c>
      <c r="Y128">
        <f t="shared" si="81"/>
        <v>0.99936773424507186</v>
      </c>
      <c r="AA128" s="3">
        <f t="shared" si="82"/>
        <v>0.11847176671451543</v>
      </c>
      <c r="AB128" s="3">
        <f t="shared" si="83"/>
        <v>4.7761064643072615E-3</v>
      </c>
      <c r="AD128" s="4">
        <f t="shared" si="84"/>
        <v>-0.80521558167397922</v>
      </c>
      <c r="AE128" s="4">
        <f t="shared" si="85"/>
        <v>5.9092494263505824</v>
      </c>
      <c r="AF128" s="4">
        <f t="shared" si="86"/>
        <v>5.6950087907045255</v>
      </c>
      <c r="AG128" s="4">
        <f t="shared" si="87"/>
        <v>1.7028152073091052</v>
      </c>
      <c r="AH128" s="4">
        <f t="shared" si="88"/>
        <v>1.4691124056579463</v>
      </c>
      <c r="AI128" s="4">
        <f t="shared" si="89"/>
        <v>3.2075753361084702</v>
      </c>
      <c r="AJ128" s="4">
        <f t="shared" si="90"/>
        <v>2.7512479501185183</v>
      </c>
      <c r="AK128" s="5">
        <f t="shared" si="91"/>
        <v>0.165861963103069</v>
      </c>
    </row>
    <row r="129" spans="1:37" x14ac:dyDescent="0.35">
      <c r="A129" t="s">
        <v>73</v>
      </c>
      <c r="B129">
        <v>1.140756993420178E-2</v>
      </c>
      <c r="C129">
        <v>2610.979650164325</v>
      </c>
      <c r="D129">
        <v>2538.2669224890992</v>
      </c>
      <c r="E129">
        <v>91606.755978238391</v>
      </c>
      <c r="F129">
        <v>91186.328769246902</v>
      </c>
      <c r="G129" s="6">
        <v>177.030210028856</v>
      </c>
      <c r="H129">
        <v>172.45943072233081</v>
      </c>
      <c r="I129" s="3">
        <f t="shared" si="69"/>
        <v>2.6503504548176335E-2</v>
      </c>
      <c r="L129">
        <f t="shared" si="70"/>
        <v>108.02025003798117</v>
      </c>
      <c r="M129">
        <f t="shared" si="71"/>
        <v>256.05988854298698</v>
      </c>
      <c r="N129">
        <f t="shared" si="72"/>
        <v>229.83711805850251</v>
      </c>
      <c r="O129">
        <f t="shared" si="73"/>
        <v>218.95023542135377</v>
      </c>
      <c r="P129">
        <f t="shared" si="74"/>
        <v>220.26569906862071</v>
      </c>
      <c r="Q129">
        <f t="shared" si="75"/>
        <v>255.80371613457208</v>
      </c>
      <c r="R129">
        <f t="shared" si="76"/>
        <v>242.37394863053834</v>
      </c>
      <c r="S129" s="5"/>
      <c r="T129" s="10">
        <f t="shared" si="77"/>
        <v>2.8646604118341301E-2</v>
      </c>
      <c r="U129" s="10">
        <f t="shared" si="78"/>
        <v>4.6106386194733062E-3</v>
      </c>
      <c r="W129">
        <f t="shared" si="79"/>
        <v>1.1694889847924501</v>
      </c>
      <c r="X129">
        <f t="shared" si="80"/>
        <v>1.1683189819015105</v>
      </c>
      <c r="Y129">
        <f t="shared" si="81"/>
        <v>0.99899956057204997</v>
      </c>
      <c r="AA129" s="3">
        <f t="shared" si="82"/>
        <v>0.11409284412367948</v>
      </c>
      <c r="AB129" s="3">
        <f t="shared" si="83"/>
        <v>-5.9721674905774957E-3</v>
      </c>
      <c r="AD129" s="4">
        <f t="shared" si="84"/>
        <v>-0.81810832467222872</v>
      </c>
      <c r="AE129" s="4">
        <f t="shared" si="85"/>
        <v>6.0275215802506166</v>
      </c>
      <c r="AF129" s="4">
        <f t="shared" si="86"/>
        <v>5.708278215944329</v>
      </c>
      <c r="AG129" s="4">
        <f t="shared" si="87"/>
        <v>1.5899042018817866</v>
      </c>
      <c r="AH129" s="4">
        <f t="shared" si="88"/>
        <v>1.139537571172955</v>
      </c>
      <c r="AI129" s="4">
        <f t="shared" si="89"/>
        <v>2.8942472537099695</v>
      </c>
      <c r="AJ129" s="4">
        <f t="shared" si="90"/>
        <v>2.5459722934751072</v>
      </c>
      <c r="AK129" s="5">
        <f t="shared" si="91"/>
        <v>0.13679448167108166</v>
      </c>
    </row>
    <row r="130" spans="1:37" x14ac:dyDescent="0.35">
      <c r="A130" t="s">
        <v>74</v>
      </c>
      <c r="B130">
        <v>1.138706075828327E-2</v>
      </c>
      <c r="C130">
        <v>2622.0355812828288</v>
      </c>
      <c r="D130">
        <v>2568.914725622808</v>
      </c>
      <c r="E130">
        <v>91585.263000000021</v>
      </c>
      <c r="F130">
        <v>90876.748727319427</v>
      </c>
      <c r="G130" s="6">
        <v>174.43314121240201</v>
      </c>
      <c r="H130">
        <v>172.94446754184267</v>
      </c>
      <c r="I130" s="3">
        <f t="shared" si="69"/>
        <v>8.6078131999172657E-3</v>
      </c>
      <c r="L130">
        <f t="shared" si="70"/>
        <v>107.826045108836</v>
      </c>
      <c r="M130">
        <f t="shared" si="71"/>
        <v>257.1441484259642</v>
      </c>
      <c r="N130">
        <f t="shared" si="72"/>
        <v>232.61224099166054</v>
      </c>
      <c r="O130">
        <f t="shared" si="73"/>
        <v>218.89886483634675</v>
      </c>
      <c r="P130">
        <f t="shared" si="74"/>
        <v>219.51789108826642</v>
      </c>
      <c r="Q130">
        <f t="shared" si="75"/>
        <v>252.05102412681896</v>
      </c>
      <c r="R130">
        <f t="shared" si="76"/>
        <v>243.05561787114698</v>
      </c>
      <c r="S130" s="5"/>
      <c r="T130" s="10">
        <f t="shared" si="77"/>
        <v>2.0678325804349917E-2</v>
      </c>
      <c r="U130" s="10">
        <f t="shared" si="78"/>
        <v>7.7964306888500534E-3</v>
      </c>
      <c r="W130">
        <f t="shared" si="79"/>
        <v>1.1747166830591398</v>
      </c>
      <c r="X130">
        <f t="shared" si="80"/>
        <v>1.1514496629082906</v>
      </c>
      <c r="Y130">
        <f t="shared" si="81"/>
        <v>0.98019350496473912</v>
      </c>
      <c r="AA130" s="3">
        <f t="shared" si="82"/>
        <v>0.105462667526526</v>
      </c>
      <c r="AB130" s="3">
        <f t="shared" si="83"/>
        <v>-2.819935308465471E-3</v>
      </c>
      <c r="AD130" s="4">
        <f t="shared" si="84"/>
        <v>-0.81431432413313631</v>
      </c>
      <c r="AE130" s="4">
        <f t="shared" si="85"/>
        <v>5.7281670955408481</v>
      </c>
      <c r="AF130" s="4">
        <f t="shared" si="86"/>
        <v>5.7366230626017423</v>
      </c>
      <c r="AG130" s="4">
        <f t="shared" si="87"/>
        <v>1.5930231062336153</v>
      </c>
      <c r="AH130" s="4">
        <f t="shared" si="88"/>
        <v>1.01200650451716</v>
      </c>
      <c r="AI130" s="4">
        <f t="shared" si="89"/>
        <v>1.9628960304084453</v>
      </c>
      <c r="AJ130" s="4">
        <f t="shared" si="90"/>
        <v>2.4913209988182805</v>
      </c>
      <c r="AK130" s="5">
        <f t="shared" si="91"/>
        <v>-0.21210633581962557</v>
      </c>
    </row>
    <row r="131" spans="1:37" x14ac:dyDescent="0.35">
      <c r="A131" t="s">
        <v>75</v>
      </c>
      <c r="B131">
        <v>1.136883365081282E-2</v>
      </c>
      <c r="C131">
        <v>2608.910252658919</v>
      </c>
      <c r="D131">
        <v>2590.8971410263493</v>
      </c>
      <c r="E131">
        <v>92564.578542845571</v>
      </c>
      <c r="F131">
        <v>91756.253331645901</v>
      </c>
      <c r="G131" s="6">
        <v>174.327557503007</v>
      </c>
      <c r="H131">
        <v>174.54547398749062</v>
      </c>
      <c r="I131" s="3">
        <f t="shared" ref="I131:I162" si="92">(G131-H131)/H131</f>
        <v>-1.2484797199567683E-3</v>
      </c>
      <c r="L131">
        <f t="shared" ref="L131:L162" si="93">B131/AVERAGE(B$5:B$8)*100</f>
        <v>107.65344947998747</v>
      </c>
      <c r="M131">
        <f t="shared" ref="M131:M162" si="94">C131/AVERAGE(C$5:C$8)*100</f>
        <v>255.85694184650393</v>
      </c>
      <c r="N131">
        <f t="shared" ref="N131:N162" si="95">D131/AVERAGE(D$5:D$8)*100</f>
        <v>234.60272314290739</v>
      </c>
      <c r="O131">
        <f t="shared" ref="O131:O162" si="96">E131/AVERAGE(E$5:E$8)*100</f>
        <v>221.23953683556871</v>
      </c>
      <c r="P131">
        <f t="shared" ref="P131:P162" si="97">F131/AVERAGE(F$5:F$8)*100</f>
        <v>221.64238386169822</v>
      </c>
      <c r="Q131">
        <f t="shared" ref="Q131:Q162" si="98">G131/AVERAGE(G$5:G$8)*100</f>
        <v>251.89845861146361</v>
      </c>
      <c r="R131">
        <f t="shared" ref="R131:R162" si="99">H131/AVERAGE(H$5:H$8)*100</f>
        <v>245.30566736040575</v>
      </c>
      <c r="S131" s="5"/>
      <c r="T131" s="10">
        <f t="shared" ref="T131:T162" si="100">(C131/D131)-1</f>
        <v>6.9524611175548756E-3</v>
      </c>
      <c r="U131" s="10">
        <f t="shared" ref="U131:U162" si="101">(E131/F131)-1</f>
        <v>8.8094836248167052E-3</v>
      </c>
      <c r="W131">
        <f t="shared" ref="W131:W162" si="102">M131/O131</f>
        <v>1.1564702471632085</v>
      </c>
      <c r="X131">
        <f t="shared" ref="X131:X162" si="103">Q131/O131</f>
        <v>1.138577951366267</v>
      </c>
      <c r="Y131">
        <f t="shared" ref="Y131:Y162" si="104">Q131/M131</f>
        <v>0.98452852908163369</v>
      </c>
      <c r="AA131" s="3">
        <f t="shared" ref="AA131:AA162" si="105">(M131/N131)-1</f>
        <v>9.0596641074151663E-2</v>
      </c>
      <c r="AB131" s="3">
        <f t="shared" ref="AB131:AB162" si="106">(O131/P131)-1</f>
        <v>-1.8175541117663174E-3</v>
      </c>
      <c r="AD131" s="4">
        <f t="shared" si="84"/>
        <v>-0.79271527241557838</v>
      </c>
      <c r="AE131" s="4">
        <f t="shared" si="85"/>
        <v>4.7774717836749581</v>
      </c>
      <c r="AF131" s="4">
        <f t="shared" si="86"/>
        <v>5.516548623950901</v>
      </c>
      <c r="AG131" s="4">
        <f t="shared" si="87"/>
        <v>1.650359292755188</v>
      </c>
      <c r="AH131" s="4">
        <f t="shared" si="88"/>
        <v>1.0480018841236838</v>
      </c>
      <c r="AI131" s="4">
        <f t="shared" si="89"/>
        <v>1.2094041536065081</v>
      </c>
      <c r="AJ131" s="4">
        <f t="shared" si="90"/>
        <v>2.5466614997354586</v>
      </c>
      <c r="AK131" s="5">
        <f t="shared" si="91"/>
        <v>-0.52510211752439884</v>
      </c>
    </row>
    <row r="132" spans="1:37" x14ac:dyDescent="0.35">
      <c r="A132" t="s">
        <v>76</v>
      </c>
      <c r="B132">
        <v>1.1353354428828941E-2</v>
      </c>
      <c r="C132">
        <v>2597.840291306662</v>
      </c>
      <c r="D132">
        <v>2608.0700144211623</v>
      </c>
      <c r="E132">
        <v>93032.399840294951</v>
      </c>
      <c r="F132">
        <v>92030.284479718292</v>
      </c>
      <c r="G132" s="6">
        <v>175.24128969583501</v>
      </c>
      <c r="H132">
        <v>175.31321896776197</v>
      </c>
      <c r="I132" s="3">
        <f t="shared" si="92"/>
        <v>-4.1029006455120016E-4</v>
      </c>
      <c r="J132">
        <f>AVERAGE(H129:H132)</f>
        <v>173.8156478048565</v>
      </c>
      <c r="K132" s="8">
        <f>AVERAGE(G129:G132)</f>
        <v>175.25804961002501</v>
      </c>
      <c r="L132">
        <f t="shared" si="93"/>
        <v>107.5068740534298</v>
      </c>
      <c r="M132">
        <f t="shared" si="94"/>
        <v>254.77130601251505</v>
      </c>
      <c r="N132">
        <f t="shared" si="95"/>
        <v>236.15770685832248</v>
      </c>
      <c r="O132">
        <f t="shared" si="96"/>
        <v>222.35768125753688</v>
      </c>
      <c r="P132">
        <f t="shared" si="97"/>
        <v>222.30432149216787</v>
      </c>
      <c r="Q132">
        <f t="shared" si="98"/>
        <v>253.2187761461889</v>
      </c>
      <c r="R132">
        <f t="shared" si="99"/>
        <v>246.38465377263182</v>
      </c>
      <c r="S132" s="5"/>
      <c r="T132" s="10">
        <f t="shared" si="100"/>
        <v>-3.922334545443773E-3</v>
      </c>
      <c r="U132" s="10">
        <f t="shared" si="101"/>
        <v>1.0888973844229488E-2</v>
      </c>
      <c r="W132">
        <f t="shared" si="102"/>
        <v>1.1457724535157228</v>
      </c>
      <c r="X132">
        <f t="shared" si="103"/>
        <v>1.1387903251829128</v>
      </c>
      <c r="Y132">
        <f t="shared" si="104"/>
        <v>0.99390618240874473</v>
      </c>
      <c r="AA132" s="3">
        <f t="shared" si="105"/>
        <v>7.881851243313176E-2</v>
      </c>
      <c r="AB132" s="3">
        <f t="shared" si="106"/>
        <v>2.4003026576746578E-4</v>
      </c>
      <c r="AD132" s="4">
        <f t="shared" si="84"/>
        <v>-0.75268642790889961</v>
      </c>
      <c r="AE132" s="4">
        <f t="shared" si="85"/>
        <v>3.2820537720523069</v>
      </c>
      <c r="AF132" s="4">
        <f t="shared" si="86"/>
        <v>5.0653577053565435</v>
      </c>
      <c r="AG132" s="4">
        <f t="shared" si="87"/>
        <v>1.3778122703507645</v>
      </c>
      <c r="AH132" s="4">
        <f t="shared" si="88"/>
        <v>1.0790558297274266</v>
      </c>
      <c r="AI132" s="4">
        <f t="shared" si="89"/>
        <v>0.52421885627840226</v>
      </c>
      <c r="AJ132" s="4">
        <f t="shared" si="90"/>
        <v>2.4984549348685547</v>
      </c>
      <c r="AK132" s="5">
        <f t="shared" si="91"/>
        <v>-0.79018278498347949</v>
      </c>
    </row>
    <row r="133" spans="1:37" x14ac:dyDescent="0.35">
      <c r="A133" t="s">
        <v>77</v>
      </c>
      <c r="B133">
        <v>1.1340994616154291E-2</v>
      </c>
      <c r="C133">
        <v>2577.9651564890137</v>
      </c>
      <c r="D133">
        <v>2623.8463754234822</v>
      </c>
      <c r="E133">
        <v>91334.840000000011</v>
      </c>
      <c r="F133">
        <v>91722.931570373126</v>
      </c>
      <c r="G133" s="6">
        <v>173.84242686207099</v>
      </c>
      <c r="H133">
        <v>175.40813486499653</v>
      </c>
      <c r="I133" s="3">
        <f t="shared" si="92"/>
        <v>-8.9260854642265307E-3</v>
      </c>
      <c r="L133">
        <f t="shared" si="93"/>
        <v>107.38983685240984</v>
      </c>
      <c r="M133">
        <f t="shared" si="94"/>
        <v>252.82214305911421</v>
      </c>
      <c r="N133">
        <f t="shared" si="95"/>
        <v>237.58623800061383</v>
      </c>
      <c r="O133">
        <f t="shared" si="96"/>
        <v>218.30032628731274</v>
      </c>
      <c r="P133">
        <f t="shared" si="97"/>
        <v>221.56189327566403</v>
      </c>
      <c r="Q133">
        <f t="shared" si="98"/>
        <v>251.19745836556237</v>
      </c>
      <c r="R133">
        <f t="shared" si="99"/>
        <v>246.51804827999041</v>
      </c>
      <c r="S133" s="5"/>
      <c r="T133" s="10">
        <f t="shared" si="100"/>
        <v>-1.7486244379327776E-2</v>
      </c>
      <c r="U133" s="10">
        <f t="shared" si="101"/>
        <v>-4.2311291596186518E-3</v>
      </c>
      <c r="W133">
        <f t="shared" si="102"/>
        <v>1.1581390983647275</v>
      </c>
      <c r="X133">
        <f t="shared" si="103"/>
        <v>1.1506966692983891</v>
      </c>
      <c r="Y133">
        <f t="shared" si="104"/>
        <v>0.99357380380573723</v>
      </c>
      <c r="AA133" s="3">
        <f t="shared" si="105"/>
        <v>6.4127893882729881E-2</v>
      </c>
      <c r="AB133" s="3">
        <f t="shared" si="106"/>
        <v>-1.4720793996345294E-2</v>
      </c>
      <c r="AD133" s="4">
        <f t="shared" si="84"/>
        <v>-0.694321120386443</v>
      </c>
      <c r="AE133" s="4">
        <f t="shared" si="85"/>
        <v>1.4820494426793118</v>
      </c>
      <c r="AF133" s="4">
        <f t="shared" si="86"/>
        <v>4.4638917539429723</v>
      </c>
      <c r="AG133" s="4">
        <f t="shared" si="87"/>
        <v>0.81309478226931908</v>
      </c>
      <c r="AH133" s="4">
        <f t="shared" si="88"/>
        <v>0.94758363941855883</v>
      </c>
      <c r="AI133" s="4">
        <f t="shared" si="89"/>
        <v>-0.6371019657063437</v>
      </c>
      <c r="AJ133" s="4">
        <f t="shared" si="90"/>
        <v>2.2735514939396406</v>
      </c>
      <c r="AK133" s="5">
        <f t="shared" si="91"/>
        <v>-1.2802232398978415</v>
      </c>
    </row>
    <row r="134" spans="1:37" x14ac:dyDescent="0.35">
      <c r="A134" t="s">
        <v>78</v>
      </c>
      <c r="B134">
        <v>1.133207508677618E-2</v>
      </c>
      <c r="C134">
        <v>2519.7386074112087</v>
      </c>
      <c r="D134">
        <v>2633.861063341561</v>
      </c>
      <c r="E134">
        <v>91563.36</v>
      </c>
      <c r="F134">
        <v>92347.972134073236</v>
      </c>
      <c r="G134" s="6">
        <v>169.75884311611799</v>
      </c>
      <c r="H134">
        <v>176.39745988045877</v>
      </c>
      <c r="I134" s="3">
        <f t="shared" si="92"/>
        <v>-3.7634423811089154E-2</v>
      </c>
      <c r="L134">
        <f t="shared" si="93"/>
        <v>107.30537628813525</v>
      </c>
      <c r="M134">
        <f t="shared" si="94"/>
        <v>247.11184054252158</v>
      </c>
      <c r="N134">
        <f t="shared" si="95"/>
        <v>238.49305634542742</v>
      </c>
      <c r="O134">
        <f t="shared" si="96"/>
        <v>218.84651425417374</v>
      </c>
      <c r="P134">
        <f t="shared" si="97"/>
        <v>223.07171386574444</v>
      </c>
      <c r="Q134">
        <f t="shared" si="98"/>
        <v>245.29679374345497</v>
      </c>
      <c r="R134">
        <f t="shared" si="99"/>
        <v>247.90844258589897</v>
      </c>
      <c r="S134" s="5"/>
      <c r="T134" s="10">
        <f t="shared" si="100"/>
        <v>-4.332895820463889E-2</v>
      </c>
      <c r="U134" s="10">
        <f t="shared" si="101"/>
        <v>-8.4962573182886247E-3</v>
      </c>
      <c r="W134">
        <f t="shared" si="102"/>
        <v>1.129155935540832</v>
      </c>
      <c r="X134">
        <f t="shared" si="103"/>
        <v>1.1208622379909658</v>
      </c>
      <c r="Y134">
        <f t="shared" si="104"/>
        <v>0.99265495819592553</v>
      </c>
      <c r="AA134" s="3">
        <f t="shared" si="105"/>
        <v>3.6138512077311447E-2</v>
      </c>
      <c r="AB134" s="3">
        <f t="shared" si="106"/>
        <v>-1.8940992286066494E-2</v>
      </c>
      <c r="AD134" s="4">
        <f t="shared" si="84"/>
        <v>-0.61836600673084163</v>
      </c>
      <c r="AE134" s="4">
        <f t="shared" si="85"/>
        <v>-0.66538849385026078</v>
      </c>
      <c r="AF134" s="4">
        <f t="shared" si="86"/>
        <v>3.6872861945814517</v>
      </c>
      <c r="AG134" s="4">
        <f t="shared" si="87"/>
        <v>0.48795520981721463</v>
      </c>
      <c r="AH134" s="4">
        <f t="shared" si="88"/>
        <v>1.1870399909514218</v>
      </c>
      <c r="AI134" s="4">
        <f t="shared" si="89"/>
        <v>-1.3013590266832464</v>
      </c>
      <c r="AJ134" s="4">
        <f t="shared" si="90"/>
        <v>2.180167395930277</v>
      </c>
      <c r="AK134" s="5">
        <f t="shared" si="91"/>
        <v>-1.5969078471279297</v>
      </c>
    </row>
    <row r="135" spans="1:37" x14ac:dyDescent="0.35">
      <c r="A135" t="s">
        <v>79</v>
      </c>
      <c r="B135">
        <v>1.132690933937407E-2</v>
      </c>
      <c r="C135">
        <v>2468.5322049526098</v>
      </c>
      <c r="D135">
        <v>2633.1238644360028</v>
      </c>
      <c r="E135">
        <v>91468.650000000009</v>
      </c>
      <c r="F135">
        <v>92850.241868885976</v>
      </c>
      <c r="G135" s="6">
        <v>166.96225220487699</v>
      </c>
      <c r="H135">
        <v>177.13295802744736</v>
      </c>
      <c r="I135" s="3">
        <f t="shared" si="92"/>
        <v>-5.7418483470447007E-2</v>
      </c>
      <c r="L135">
        <f t="shared" si="93"/>
        <v>107.25646093374974</v>
      </c>
      <c r="M135">
        <f t="shared" si="94"/>
        <v>242.09000680076454</v>
      </c>
      <c r="N135">
        <f t="shared" si="95"/>
        <v>238.42630384182416</v>
      </c>
      <c r="O135">
        <f t="shared" si="96"/>
        <v>218.62014692378077</v>
      </c>
      <c r="P135">
        <f t="shared" si="97"/>
        <v>224.28497462262285</v>
      </c>
      <c r="Q135">
        <f t="shared" si="98"/>
        <v>241.25579787338842</v>
      </c>
      <c r="R135">
        <f t="shared" si="99"/>
        <v>248.94210939872221</v>
      </c>
      <c r="S135" s="5"/>
      <c r="T135" s="10">
        <f t="shared" si="100"/>
        <v>-6.2508134048090969E-2</v>
      </c>
      <c r="U135" s="10">
        <f t="shared" si="101"/>
        <v>-1.487978750595953E-2</v>
      </c>
      <c r="W135">
        <f t="shared" si="102"/>
        <v>1.1073545151589632</v>
      </c>
      <c r="X135">
        <f t="shared" si="103"/>
        <v>1.1035387235262415</v>
      </c>
      <c r="Y135">
        <f t="shared" si="104"/>
        <v>0.99655413728802666</v>
      </c>
      <c r="AA135" s="3">
        <f t="shared" si="105"/>
        <v>1.5366186112464097E-2</v>
      </c>
      <c r="AB135" s="3">
        <f t="shared" si="106"/>
        <v>-2.5257276856702537E-2</v>
      </c>
      <c r="AD135" s="4">
        <f t="shared" si="84"/>
        <v>-0.52627172042446491</v>
      </c>
      <c r="AE135" s="4">
        <f t="shared" si="85"/>
        <v>-2.5524411663918944</v>
      </c>
      <c r="AF135" s="4">
        <f t="shared" si="86"/>
        <v>2.8847918618982504</v>
      </c>
      <c r="AG135" s="4">
        <f t="shared" si="87"/>
        <v>-0.17812073843254117</v>
      </c>
      <c r="AH135" s="4">
        <f t="shared" si="88"/>
        <v>1.1626365850816445</v>
      </c>
      <c r="AI135" s="4">
        <f t="shared" si="89"/>
        <v>-2.216935642946094</v>
      </c>
      <c r="AJ135" s="4">
        <f t="shared" si="90"/>
        <v>1.8811394508828183</v>
      </c>
      <c r="AK135" s="5">
        <f t="shared" si="91"/>
        <v>-2.1785068044294573</v>
      </c>
    </row>
    <row r="136" spans="1:37" x14ac:dyDescent="0.35">
      <c r="A136" t="s">
        <v>80</v>
      </c>
      <c r="B136">
        <v>1.1325713444847769E-2</v>
      </c>
      <c r="C136">
        <v>2457.1095894437135</v>
      </c>
      <c r="D136">
        <v>2624.9417811257781</v>
      </c>
      <c r="E136">
        <v>91618.299048270957</v>
      </c>
      <c r="F136">
        <v>93093.373112419387</v>
      </c>
      <c r="G136" s="6">
        <v>165.68181633996301</v>
      </c>
      <c r="H136">
        <v>177.3211736506567</v>
      </c>
      <c r="I136" s="3">
        <f t="shared" si="92"/>
        <v>-6.5639974465906609E-2</v>
      </c>
      <c r="J136">
        <f>AVERAGE(H133:H136)</f>
        <v>176.56493160588985</v>
      </c>
      <c r="K136" s="8">
        <f>AVERAGE(G133:G136)</f>
        <v>169.06133463075724</v>
      </c>
      <c r="L136">
        <f t="shared" si="93"/>
        <v>107.24513680192366</v>
      </c>
      <c r="M136">
        <f t="shared" si="94"/>
        <v>240.96978602313675</v>
      </c>
      <c r="N136">
        <f t="shared" si="95"/>
        <v>237.68542571309985</v>
      </c>
      <c r="O136">
        <f t="shared" si="96"/>
        <v>218.97782462996753</v>
      </c>
      <c r="P136">
        <f t="shared" si="97"/>
        <v>224.87227179803418</v>
      </c>
      <c r="Q136">
        <f t="shared" si="98"/>
        <v>239.40560375983239</v>
      </c>
      <c r="R136">
        <f t="shared" si="99"/>
        <v>249.20662705136749</v>
      </c>
      <c r="S136" s="5"/>
      <c r="T136" s="10">
        <f t="shared" si="100"/>
        <v>-6.3937491066977215E-2</v>
      </c>
      <c r="U136" s="10">
        <f t="shared" si="101"/>
        <v>-1.5845102769744268E-2</v>
      </c>
      <c r="W136">
        <f t="shared" si="102"/>
        <v>1.1004300843262629</v>
      </c>
      <c r="X136">
        <f t="shared" si="103"/>
        <v>1.0932869762697848</v>
      </c>
      <c r="Y136">
        <f t="shared" si="104"/>
        <v>0.9935088033685926</v>
      </c>
      <c r="AA136" s="3">
        <f t="shared" si="105"/>
        <v>1.3818097176901967E-2</v>
      </c>
      <c r="AB136" s="3">
        <f t="shared" si="106"/>
        <v>-2.6212423261150919E-2</v>
      </c>
      <c r="AD136" s="4">
        <f t="shared" si="84"/>
        <v>-0.4199025549903701</v>
      </c>
      <c r="AE136" s="4">
        <f t="shared" si="85"/>
        <v>-3.9887888873610833</v>
      </c>
      <c r="AF136" s="4">
        <f t="shared" si="86"/>
        <v>2.0339729685933561</v>
      </c>
      <c r="AG136" s="4">
        <f t="shared" si="87"/>
        <v>-0.76028523984421614</v>
      </c>
      <c r="AH136" s="4">
        <f t="shared" si="88"/>
        <v>1.1384195045047729</v>
      </c>
      <c r="AI136" s="4">
        <f t="shared" si="89"/>
        <v>-3.5357662561328218</v>
      </c>
      <c r="AJ136" s="4">
        <f t="shared" si="90"/>
        <v>1.5817239907651715</v>
      </c>
      <c r="AK136" s="5">
        <f t="shared" si="91"/>
        <v>-3.235387638283445</v>
      </c>
    </row>
    <row r="137" spans="1:37" x14ac:dyDescent="0.35">
      <c r="A137" t="s">
        <v>81</v>
      </c>
      <c r="B137">
        <v>1.132856868448066E-2</v>
      </c>
      <c r="C137">
        <v>2408.0848976764751</v>
      </c>
      <c r="D137">
        <v>2610.2592270751211</v>
      </c>
      <c r="E137">
        <v>89945.18</v>
      </c>
      <c r="F137">
        <v>93319.230285972866</v>
      </c>
      <c r="G137" s="6">
        <v>163.306110979653</v>
      </c>
      <c r="H137">
        <v>177.3047840387008</v>
      </c>
      <c r="I137" s="3">
        <f t="shared" si="92"/>
        <v>-7.8952596428488217E-2</v>
      </c>
      <c r="L137">
        <f t="shared" si="93"/>
        <v>107.27217355916838</v>
      </c>
      <c r="M137">
        <f t="shared" si="94"/>
        <v>236.16191357993966</v>
      </c>
      <c r="N137">
        <f t="shared" si="95"/>
        <v>236.35593751828387</v>
      </c>
      <c r="O137">
        <f t="shared" si="96"/>
        <v>214.97888584434017</v>
      </c>
      <c r="P137">
        <f t="shared" si="97"/>
        <v>225.41784248712631</v>
      </c>
      <c r="Q137">
        <f t="shared" si="98"/>
        <v>235.97277577239981</v>
      </c>
      <c r="R137">
        <f t="shared" si="99"/>
        <v>249.18359314159727</v>
      </c>
      <c r="S137" s="5"/>
      <c r="T137" s="10">
        <f t="shared" si="100"/>
        <v>-7.7453736127652273E-2</v>
      </c>
      <c r="U137" s="10">
        <f t="shared" si="101"/>
        <v>-3.6156002097673112E-2</v>
      </c>
      <c r="W137">
        <f t="shared" si="102"/>
        <v>1.0985353871027943</v>
      </c>
      <c r="X137">
        <f t="shared" si="103"/>
        <v>1.0976555899692433</v>
      </c>
      <c r="Y137">
        <f t="shared" si="104"/>
        <v>0.9991991180767773</v>
      </c>
      <c r="AA137" s="3">
        <f t="shared" si="105"/>
        <v>-8.2089724667566699E-4</v>
      </c>
      <c r="AB137" s="3">
        <f t="shared" si="106"/>
        <v>-4.6309362770971862E-2</v>
      </c>
      <c r="AD137" s="4">
        <f t="shared" si="84"/>
        <v>-0.30137770051558155</v>
      </c>
      <c r="AE137" s="4">
        <f t="shared" si="85"/>
        <v>-5.3166061845291264</v>
      </c>
      <c r="AF137" s="4">
        <f t="shared" si="86"/>
        <v>1.0629384906753803</v>
      </c>
      <c r="AG137" s="4">
        <f t="shared" si="87"/>
        <v>-1.0641548337870232</v>
      </c>
      <c r="AH137" s="4">
        <f t="shared" si="88"/>
        <v>1.4259813917835817</v>
      </c>
      <c r="AI137" s="4">
        <f t="shared" si="89"/>
        <v>-4.6049508929749017</v>
      </c>
      <c r="AJ137" s="4">
        <f t="shared" si="90"/>
        <v>1.424365417923279</v>
      </c>
      <c r="AK137" s="5">
        <f t="shared" si="91"/>
        <v>-4.2329842012655066</v>
      </c>
    </row>
    <row r="138" spans="1:37" x14ac:dyDescent="0.35">
      <c r="A138" t="s">
        <v>82</v>
      </c>
      <c r="B138">
        <v>1.1335379395726019E-2</v>
      </c>
      <c r="C138">
        <v>2398.9059798499734</v>
      </c>
      <c r="D138">
        <v>2593.6287715632157</v>
      </c>
      <c r="E138">
        <v>89848.373999999996</v>
      </c>
      <c r="F138">
        <v>93611.768214406256</v>
      </c>
      <c r="G138" s="6">
        <v>163.73952929576899</v>
      </c>
      <c r="H138">
        <v>177.19158978141732</v>
      </c>
      <c r="I138" s="3">
        <f t="shared" si="92"/>
        <v>-7.5918165767589349E-2</v>
      </c>
      <c r="L138">
        <f t="shared" si="93"/>
        <v>107.33666536030601</v>
      </c>
      <c r="M138">
        <f t="shared" si="94"/>
        <v>235.26173319153591</v>
      </c>
      <c r="N138">
        <f t="shared" si="95"/>
        <v>234.8500691113835</v>
      </c>
      <c r="O138">
        <f t="shared" si="96"/>
        <v>214.74750884311513</v>
      </c>
      <c r="P138">
        <f t="shared" si="97"/>
        <v>226.12448428508185</v>
      </c>
      <c r="Q138">
        <f t="shared" si="98"/>
        <v>236.5990531511884</v>
      </c>
      <c r="R138">
        <f t="shared" si="99"/>
        <v>249.0245102837612</v>
      </c>
      <c r="S138" s="5"/>
      <c r="T138" s="10">
        <f t="shared" si="100"/>
        <v>-7.5077356423633557E-2</v>
      </c>
      <c r="U138" s="10">
        <f t="shared" si="101"/>
        <v>-4.0202148578014962E-2</v>
      </c>
      <c r="W138">
        <f t="shared" si="102"/>
        <v>1.095527181940013</v>
      </c>
      <c r="X138">
        <f t="shared" si="103"/>
        <v>1.1017545881011221</v>
      </c>
      <c r="Y138">
        <f t="shared" si="104"/>
        <v>1.0056843921937944</v>
      </c>
      <c r="AA138" s="3">
        <f t="shared" si="105"/>
        <v>1.7528803875173082E-3</v>
      </c>
      <c r="AB138" s="3">
        <f t="shared" si="106"/>
        <v>-5.0312886187165118E-2</v>
      </c>
      <c r="AD138" s="4">
        <f t="shared" si="84"/>
        <v>-0.17333730875721542</v>
      </c>
      <c r="AE138" s="4">
        <f t="shared" si="85"/>
        <v>-5.5492665488024784</v>
      </c>
      <c r="AF138" s="4">
        <f t="shared" si="86"/>
        <v>5.0484979139397979E-2</v>
      </c>
      <c r="AG138" s="4">
        <f t="shared" si="87"/>
        <v>-1.523676743751512</v>
      </c>
      <c r="AH138" s="4">
        <f t="shared" si="88"/>
        <v>1.3638903008730718</v>
      </c>
      <c r="AI138" s="4">
        <f t="shared" si="89"/>
        <v>-4.8300420816061003</v>
      </c>
      <c r="AJ138" s="4">
        <f t="shared" si="90"/>
        <v>1.0384193588347745</v>
      </c>
      <c r="AK138" s="5">
        <f t="shared" si="91"/>
        <v>-5.6513405595846757</v>
      </c>
    </row>
    <row r="139" spans="1:37" x14ac:dyDescent="0.35">
      <c r="A139" t="s">
        <v>83</v>
      </c>
      <c r="B139">
        <v>1.134590473856077E-2</v>
      </c>
      <c r="C139">
        <v>2391.7210433130372</v>
      </c>
      <c r="D139">
        <v>2580.719424269309</v>
      </c>
      <c r="E139">
        <v>89577.332907544056</v>
      </c>
      <c r="F139">
        <v>93827.799476491768</v>
      </c>
      <c r="G139" s="6">
        <v>162.86764285327001</v>
      </c>
      <c r="H139">
        <v>176.99410666495473</v>
      </c>
      <c r="I139" s="3">
        <f t="shared" si="92"/>
        <v>-7.9813187443725148E-2</v>
      </c>
      <c r="L139">
        <f t="shared" si="93"/>
        <v>107.43633164955983</v>
      </c>
      <c r="M139">
        <f t="shared" si="94"/>
        <v>234.55710339914341</v>
      </c>
      <c r="N139">
        <f t="shared" si="95"/>
        <v>233.68114272631354</v>
      </c>
      <c r="O139">
        <f t="shared" si="96"/>
        <v>214.09969078244515</v>
      </c>
      <c r="P139">
        <f t="shared" si="97"/>
        <v>226.64631993310272</v>
      </c>
      <c r="Q139">
        <f t="shared" si="98"/>
        <v>235.33920155861421</v>
      </c>
      <c r="R139">
        <f t="shared" si="99"/>
        <v>248.74696812486371</v>
      </c>
      <c r="S139" s="5"/>
      <c r="T139" s="10">
        <f t="shared" si="100"/>
        <v>-7.3234765150722914E-2</v>
      </c>
      <c r="U139" s="10">
        <f t="shared" si="101"/>
        <v>-4.5300716766917826E-2</v>
      </c>
      <c r="W139">
        <f t="shared" si="102"/>
        <v>1.0955508741835869</v>
      </c>
      <c r="X139">
        <f t="shared" si="103"/>
        <v>1.0992038367666366</v>
      </c>
      <c r="Y139">
        <f t="shared" si="104"/>
        <v>1.0033343614332579</v>
      </c>
      <c r="AA139" s="3">
        <f t="shared" si="105"/>
        <v>3.7485295672992081E-3</v>
      </c>
      <c r="AB139" s="3">
        <f t="shared" si="106"/>
        <v>-5.5357744852688739E-2</v>
      </c>
      <c r="AD139" s="4">
        <f t="shared" si="84"/>
        <v>-3.9175086280207605E-2</v>
      </c>
      <c r="AE139" s="4">
        <f t="shared" si="85"/>
        <v>-5.0005011460659832</v>
      </c>
      <c r="AF139" s="4">
        <f t="shared" si="86"/>
        <v>-0.85106156240184472</v>
      </c>
      <c r="AG139" s="4">
        <f t="shared" si="87"/>
        <v>-1.7447133839457618</v>
      </c>
      <c r="AH139" s="4">
        <f t="shared" si="88"/>
        <v>1.328288939152511</v>
      </c>
      <c r="AI139" s="4">
        <f t="shared" si="89"/>
        <v>-4.4050015233168649</v>
      </c>
      <c r="AJ139" s="4">
        <f t="shared" si="90"/>
        <v>0.64747900935975267</v>
      </c>
      <c r="AK139" s="5">
        <f t="shared" si="91"/>
        <v>-7.8033117053055774</v>
      </c>
    </row>
    <row r="140" spans="1:37" x14ac:dyDescent="0.35">
      <c r="A140" t="s">
        <v>84</v>
      </c>
      <c r="B140">
        <v>1.135978988761884E-2</v>
      </c>
      <c r="C140">
        <v>2357.0718983058814</v>
      </c>
      <c r="D140">
        <v>2561.1492041548904</v>
      </c>
      <c r="E140">
        <v>89272.998000000007</v>
      </c>
      <c r="F140">
        <v>93689.548491560272</v>
      </c>
      <c r="G140" s="6">
        <v>162.67825488376599</v>
      </c>
      <c r="H140">
        <v>176.63886561328556</v>
      </c>
      <c r="I140" s="3">
        <f t="shared" si="92"/>
        <v>-7.9034762146194121E-2</v>
      </c>
      <c r="J140">
        <f>AVERAGE(H137:H140)</f>
        <v>177.03233652458962</v>
      </c>
      <c r="K140" s="8">
        <f>AVERAGE(G137:G140)</f>
        <v>163.14788450311448</v>
      </c>
      <c r="L140">
        <f t="shared" si="93"/>
        <v>107.56781252425256</v>
      </c>
      <c r="M140">
        <f t="shared" si="94"/>
        <v>231.15904696155928</v>
      </c>
      <c r="N140">
        <f t="shared" si="95"/>
        <v>231.90908205333369</v>
      </c>
      <c r="O140">
        <f t="shared" si="96"/>
        <v>213.37229683707358</v>
      </c>
      <c r="P140">
        <f t="shared" si="97"/>
        <v>226.31236691345737</v>
      </c>
      <c r="Q140">
        <f t="shared" si="98"/>
        <v>235.06554122469487</v>
      </c>
      <c r="R140">
        <f t="shared" si="99"/>
        <v>248.24771345350075</v>
      </c>
      <c r="S140" s="5"/>
      <c r="T140" s="10">
        <f t="shared" si="100"/>
        <v>-7.9681927752564885E-2</v>
      </c>
      <c r="U140" s="10">
        <f t="shared" si="101"/>
        <v>-4.7140268713730782E-2</v>
      </c>
      <c r="W140">
        <f t="shared" si="102"/>
        <v>1.0833601661890873</v>
      </c>
      <c r="X140">
        <f t="shared" si="103"/>
        <v>1.1016685141847902</v>
      </c>
      <c r="Y140">
        <f t="shared" si="104"/>
        <v>1.0168995949519779</v>
      </c>
      <c r="AA140" s="3">
        <f t="shared" si="105"/>
        <v>-3.2341773126500772E-3</v>
      </c>
      <c r="AB140" s="3">
        <f t="shared" si="106"/>
        <v>-5.7177918524143778E-2</v>
      </c>
      <c r="AD140" s="4">
        <f t="shared" si="84"/>
        <v>9.6965356340517062E-2</v>
      </c>
      <c r="AE140" s="4">
        <f t="shared" si="85"/>
        <v>-4.6647273251411274</v>
      </c>
      <c r="AF140" s="4">
        <f t="shared" si="86"/>
        <v>-1.6167756369494968</v>
      </c>
      <c r="AG140" s="4">
        <f t="shared" si="87"/>
        <v>-2.0058912663034278</v>
      </c>
      <c r="AH140" s="4">
        <f t="shared" si="88"/>
        <v>1.1982848128305523</v>
      </c>
      <c r="AI140" s="4">
        <f t="shared" si="89"/>
        <v>-3.4978134654846671</v>
      </c>
      <c r="AJ140" s="4">
        <f t="shared" si="90"/>
        <v>0.26472126398409124</v>
      </c>
      <c r="AK140" s="5">
        <f t="shared" si="91"/>
        <v>-14.213194183353826</v>
      </c>
    </row>
    <row r="141" spans="1:37" x14ac:dyDescent="0.35">
      <c r="A141" t="s">
        <v>85</v>
      </c>
      <c r="B141">
        <v>1.137654324045332E-2</v>
      </c>
      <c r="C141">
        <v>2370.5087664619709</v>
      </c>
      <c r="D141">
        <v>2540.6532073950789</v>
      </c>
      <c r="E141">
        <v>87830.61</v>
      </c>
      <c r="F141">
        <v>94057.698501701321</v>
      </c>
      <c r="G141" s="6">
        <v>164.36251734197899</v>
      </c>
      <c r="H141">
        <v>176.57326013625763</v>
      </c>
      <c r="I141" s="3">
        <f t="shared" si="92"/>
        <v>-6.9153974870577159E-2</v>
      </c>
      <c r="L141">
        <f t="shared" si="93"/>
        <v>107.72645291590419</v>
      </c>
      <c r="M141">
        <f t="shared" si="94"/>
        <v>232.4768063558918</v>
      </c>
      <c r="N141">
        <f t="shared" si="95"/>
        <v>230.05319338170727</v>
      </c>
      <c r="O141">
        <f t="shared" si="96"/>
        <v>209.92483066717708</v>
      </c>
      <c r="P141">
        <f t="shared" si="97"/>
        <v>227.20165394190047</v>
      </c>
      <c r="Q141">
        <f t="shared" si="98"/>
        <v>237.49925350287953</v>
      </c>
      <c r="R141">
        <f t="shared" si="99"/>
        <v>248.15551171972228</v>
      </c>
      <c r="S141" s="5"/>
      <c r="T141" s="10">
        <f t="shared" si="100"/>
        <v>-6.6968778122834194E-2</v>
      </c>
      <c r="U141" s="10">
        <f t="shared" si="101"/>
        <v>-6.6204984822041846E-2</v>
      </c>
      <c r="W141">
        <f t="shared" si="102"/>
        <v>1.1074288144810724</v>
      </c>
      <c r="X141">
        <f t="shared" si="103"/>
        <v>1.131353793393884</v>
      </c>
      <c r="Y141">
        <f t="shared" si="104"/>
        <v>1.0216040783840561</v>
      </c>
      <c r="AA141" s="3">
        <f t="shared" si="105"/>
        <v>1.0535011223092416E-2</v>
      </c>
      <c r="AB141" s="3">
        <f t="shared" si="106"/>
        <v>-7.6041802403169934E-2</v>
      </c>
      <c r="AD141" s="4">
        <f t="shared" si="84"/>
        <v>0.23028731939356284</v>
      </c>
      <c r="AE141" s="4">
        <f t="shared" si="85"/>
        <v>-3.4024335740107658</v>
      </c>
      <c r="AF141" s="4">
        <f t="shared" si="86"/>
        <v>-2.1522693463426279</v>
      </c>
      <c r="AG141" s="4">
        <f t="shared" si="87"/>
        <v>-2.2123625724999041</v>
      </c>
      <c r="AH141" s="4">
        <f t="shared" si="88"/>
        <v>0.96229633674680404</v>
      </c>
      <c r="AI141" s="4">
        <f t="shared" si="89"/>
        <v>-1.8117642777298215</v>
      </c>
      <c r="AJ141" s="4">
        <f t="shared" si="90"/>
        <v>-0.1071166521248279</v>
      </c>
      <c r="AK141" s="5">
        <f t="shared" si="91"/>
        <v>15.91393673897211</v>
      </c>
    </row>
    <row r="142" spans="1:37" x14ac:dyDescent="0.35">
      <c r="A142" t="s">
        <v>86</v>
      </c>
      <c r="B142">
        <v>1.139558243870643E-2</v>
      </c>
      <c r="C142">
        <v>2351.1116097650502</v>
      </c>
      <c r="D142">
        <v>2521.5444777824787</v>
      </c>
      <c r="E142">
        <v>89148.971999999994</v>
      </c>
      <c r="F142">
        <v>94551.770821122744</v>
      </c>
      <c r="G142" s="6">
        <v>165.738221279952</v>
      </c>
      <c r="H142">
        <v>176.62169784462498</v>
      </c>
      <c r="I142" s="3">
        <f t="shared" si="92"/>
        <v>-6.162026918259627E-2</v>
      </c>
      <c r="L142">
        <f t="shared" si="93"/>
        <v>107.90673837263915</v>
      </c>
      <c r="M142">
        <f t="shared" si="94"/>
        <v>230.57451892077071</v>
      </c>
      <c r="N142">
        <f t="shared" si="95"/>
        <v>228.32292013699575</v>
      </c>
      <c r="O142">
        <f t="shared" si="96"/>
        <v>213.07586103811542</v>
      </c>
      <c r="P142">
        <f t="shared" si="97"/>
        <v>228.3951133814532</v>
      </c>
      <c r="Q142">
        <f t="shared" si="98"/>
        <v>239.48710732498762</v>
      </c>
      <c r="R142">
        <f t="shared" si="99"/>
        <v>248.22358592471318</v>
      </c>
      <c r="S142" s="5"/>
      <c r="T142" s="10">
        <f t="shared" si="100"/>
        <v>-6.7590664975028414E-2</v>
      </c>
      <c r="U142" s="10">
        <f t="shared" si="101"/>
        <v>-5.714117011456088E-2</v>
      </c>
      <c r="W142">
        <f t="shared" si="102"/>
        <v>1.0821240744840877</v>
      </c>
      <c r="X142">
        <f t="shared" si="103"/>
        <v>1.1239523151904462</v>
      </c>
      <c r="Y142">
        <f t="shared" si="104"/>
        <v>1.0386538306398003</v>
      </c>
      <c r="AA142" s="3">
        <f t="shared" si="105"/>
        <v>9.8614663058091967E-3</v>
      </c>
      <c r="AB142" s="3">
        <f t="shared" si="106"/>
        <v>-6.7073468063882702E-2</v>
      </c>
      <c r="AD142" s="4">
        <f t="shared" si="84"/>
        <v>0.35582886753113829</v>
      </c>
      <c r="AE142" s="4">
        <f t="shared" si="85"/>
        <v>-2.6942284057765331</v>
      </c>
      <c r="AF142" s="4">
        <f t="shared" si="86"/>
        <v>-2.4650016561804322</v>
      </c>
      <c r="AG142" s="4">
        <f t="shared" si="87"/>
        <v>-1.9429509388078192</v>
      </c>
      <c r="AH142" s="4">
        <f t="shared" si="88"/>
        <v>0.87219770174873368</v>
      </c>
      <c r="AI142" s="4">
        <f t="shared" si="89"/>
        <v>-0.61287487241923344</v>
      </c>
      <c r="AJ142" s="4">
        <f t="shared" si="90"/>
        <v>-0.29939681580558597</v>
      </c>
      <c r="AK142" s="5">
        <f t="shared" si="91"/>
        <v>1.0470320326225686</v>
      </c>
    </row>
    <row r="143" spans="1:37" x14ac:dyDescent="0.35">
      <c r="A143" t="s">
        <v>87</v>
      </c>
      <c r="B143">
        <v>1.141633411359444E-2</v>
      </c>
      <c r="C143">
        <v>2323.2615297760203</v>
      </c>
      <c r="D143">
        <v>2503.2619458717973</v>
      </c>
      <c r="E143">
        <v>90186.25</v>
      </c>
      <c r="F143">
        <v>94961.901562708663</v>
      </c>
      <c r="G143" s="6">
        <v>166.09864273807599</v>
      </c>
      <c r="H143">
        <v>176.65856092470219</v>
      </c>
      <c r="I143" s="3">
        <f t="shared" si="92"/>
        <v>-5.9775864420899383E-2</v>
      </c>
      <c r="L143">
        <f t="shared" si="93"/>
        <v>108.10323956641128</v>
      </c>
      <c r="M143">
        <f t="shared" si="94"/>
        <v>227.84324969105634</v>
      </c>
      <c r="N143">
        <f t="shared" si="95"/>
        <v>226.6674581334004</v>
      </c>
      <c r="O143">
        <f t="shared" si="96"/>
        <v>215.55506969333015</v>
      </c>
      <c r="P143">
        <f t="shared" si="97"/>
        <v>229.38580722475464</v>
      </c>
      <c r="Q143">
        <f t="shared" si="98"/>
        <v>240.00790627985373</v>
      </c>
      <c r="R143">
        <f t="shared" si="99"/>
        <v>248.27539318303229</v>
      </c>
      <c r="S143" s="5"/>
      <c r="T143" s="10">
        <f t="shared" si="100"/>
        <v>-7.1906344596745386E-2</v>
      </c>
      <c r="U143" s="10">
        <f t="shared" si="101"/>
        <v>-5.0290184633203006E-2</v>
      </c>
      <c r="W143">
        <f t="shared" si="102"/>
        <v>1.0570071491021229</v>
      </c>
      <c r="X143">
        <f t="shared" si="103"/>
        <v>1.1134412501701425</v>
      </c>
      <c r="Y143">
        <f t="shared" si="104"/>
        <v>1.053390462984056</v>
      </c>
      <c r="AA143" s="3">
        <f t="shared" si="105"/>
        <v>5.1872975827167433E-3</v>
      </c>
      <c r="AB143" s="3">
        <f t="shared" si="106"/>
        <v>-6.0294652484200961E-2</v>
      </c>
      <c r="AD143" s="4">
        <f t="shared" si="84"/>
        <v>0.46913148833547247</v>
      </c>
      <c r="AE143" s="4">
        <f t="shared" si="85"/>
        <v>-2.6291673443208707</v>
      </c>
      <c r="AF143" s="4">
        <f t="shared" si="86"/>
        <v>-2.7180847439536304</v>
      </c>
      <c r="AG143" s="4">
        <f t="shared" si="87"/>
        <v>-1.2605241743645856</v>
      </c>
      <c r="AH143" s="4">
        <f t="shared" si="88"/>
        <v>0.91179042183189285</v>
      </c>
      <c r="AI143" s="4">
        <f t="shared" si="89"/>
        <v>0.50069574616686818</v>
      </c>
      <c r="AJ143" s="4">
        <f t="shared" si="90"/>
        <v>-0.32720534479460106</v>
      </c>
      <c r="AK143" s="5">
        <f t="shared" si="91"/>
        <v>-2.5302187269623406</v>
      </c>
    </row>
    <row r="144" spans="1:37" x14ac:dyDescent="0.35">
      <c r="A144" t="s">
        <v>88</v>
      </c>
      <c r="B144">
        <v>1.1438257628644279E-2</v>
      </c>
      <c r="C144">
        <v>2322.7274251794511</v>
      </c>
      <c r="D144">
        <v>2486.3960469845597</v>
      </c>
      <c r="E144">
        <v>91046.945000000007</v>
      </c>
      <c r="F144">
        <v>95185.914038858173</v>
      </c>
      <c r="G144" s="6">
        <v>166.99967115036</v>
      </c>
      <c r="H144">
        <v>176.56286411270074</v>
      </c>
      <c r="I144" s="3">
        <f t="shared" si="92"/>
        <v>-5.4163105081012471E-2</v>
      </c>
      <c r="J144">
        <f>AVERAGE(H141:H144)</f>
        <v>176.60409575457138</v>
      </c>
      <c r="K144" s="8">
        <f>AVERAGE(G141:G144)</f>
        <v>165.79976312759175</v>
      </c>
      <c r="L144">
        <f t="shared" si="93"/>
        <v>108.31083711707761</v>
      </c>
      <c r="M144">
        <f t="shared" si="94"/>
        <v>227.79086982533846</v>
      </c>
      <c r="N144">
        <f t="shared" si="95"/>
        <v>225.14027060266292</v>
      </c>
      <c r="O144">
        <f t="shared" si="96"/>
        <v>217.61222553149508</v>
      </c>
      <c r="P144">
        <f t="shared" si="97"/>
        <v>229.926921943651</v>
      </c>
      <c r="Q144">
        <f t="shared" si="98"/>
        <v>241.30986720600026</v>
      </c>
      <c r="R144">
        <f t="shared" si="99"/>
        <v>248.14090118048421</v>
      </c>
      <c r="S144" s="5"/>
      <c r="T144" s="10">
        <f t="shared" si="100"/>
        <v>-6.5825644311010678E-2</v>
      </c>
      <c r="U144" s="10">
        <f t="shared" si="101"/>
        <v>-4.3482999356065366E-2</v>
      </c>
      <c r="W144">
        <f t="shared" si="102"/>
        <v>1.0467742300276701</v>
      </c>
      <c r="X144">
        <f t="shared" si="103"/>
        <v>1.108898484984592</v>
      </c>
      <c r="Y144">
        <f t="shared" si="104"/>
        <v>1.0593482846394486</v>
      </c>
      <c r="AA144" s="3">
        <f t="shared" si="105"/>
        <v>1.1773101345131654E-2</v>
      </c>
      <c r="AB144" s="3">
        <f t="shared" si="106"/>
        <v>-5.3559175707027062E-2</v>
      </c>
      <c r="AD144" s="4">
        <f t="shared" si="84"/>
        <v>0.56662274524810208</v>
      </c>
      <c r="AE144" s="4">
        <f t="shared" si="85"/>
        <v>-1.9692208564394242</v>
      </c>
      <c r="AF144" s="4">
        <f t="shared" si="86"/>
        <v>-2.8407873838809827</v>
      </c>
      <c r="AG144" s="4">
        <f t="shared" si="87"/>
        <v>-0.12020500716334315</v>
      </c>
      <c r="AH144" s="4">
        <f t="shared" si="88"/>
        <v>1.1507430855548062</v>
      </c>
      <c r="AI144" s="4">
        <f t="shared" si="89"/>
        <v>1.6254446893711361</v>
      </c>
      <c r="AJ144" s="4">
        <f t="shared" si="90"/>
        <v>-0.24189974465976816</v>
      </c>
      <c r="AK144" s="5">
        <f t="shared" si="91"/>
        <v>-7.7194973341427993</v>
      </c>
    </row>
    <row r="145" spans="1:37" x14ac:dyDescent="0.35">
      <c r="A145" t="s">
        <v>89</v>
      </c>
      <c r="B145">
        <v>1.146084891735877E-2</v>
      </c>
      <c r="C145">
        <v>2352.0044058400927</v>
      </c>
      <c r="D145">
        <v>2473.9959940117806</v>
      </c>
      <c r="E145">
        <v>89913.313802804856</v>
      </c>
      <c r="F145">
        <v>95370.16505809169</v>
      </c>
      <c r="G145" s="6">
        <v>168.044683023972</v>
      </c>
      <c r="H145">
        <v>176.48516607137873</v>
      </c>
      <c r="I145" s="3">
        <f t="shared" si="92"/>
        <v>-4.7825453182807495E-2</v>
      </c>
      <c r="L145">
        <f t="shared" si="93"/>
        <v>108.5247579319133</v>
      </c>
      <c r="M145">
        <f t="shared" si="94"/>
        <v>230.66207581285627</v>
      </c>
      <c r="N145">
        <f t="shared" si="95"/>
        <v>224.0174602261082</v>
      </c>
      <c r="O145">
        <f t="shared" si="96"/>
        <v>214.90272212362598</v>
      </c>
      <c r="P145">
        <f t="shared" si="97"/>
        <v>230.37199062996999</v>
      </c>
      <c r="Q145">
        <f t="shared" si="98"/>
        <v>242.81988021807956</v>
      </c>
      <c r="R145">
        <f t="shared" si="99"/>
        <v>248.03170459438161</v>
      </c>
      <c r="S145" s="5"/>
      <c r="T145" s="10">
        <f t="shared" si="100"/>
        <v>-4.9309533429708119E-2</v>
      </c>
      <c r="U145" s="10">
        <f t="shared" si="101"/>
        <v>-5.7217592650311233E-2</v>
      </c>
      <c r="W145">
        <f t="shared" si="102"/>
        <v>1.0733324991582214</v>
      </c>
      <c r="X145">
        <f t="shared" si="103"/>
        <v>1.1299060236119012</v>
      </c>
      <c r="Y145">
        <f t="shared" si="104"/>
        <v>1.0527082935605214</v>
      </c>
      <c r="AA145" s="3">
        <f t="shared" si="105"/>
        <v>2.9661150430156047E-2</v>
      </c>
      <c r="AB145" s="3">
        <f t="shared" si="106"/>
        <v>-6.7149085546563625E-2</v>
      </c>
      <c r="AD145" s="4">
        <f t="shared" si="84"/>
        <v>0.64601767690737333</v>
      </c>
      <c r="AE145" s="4">
        <f t="shared" si="85"/>
        <v>-1.7766235294978006</v>
      </c>
      <c r="AF145" s="4">
        <f t="shared" si="86"/>
        <v>-2.8313339678269767</v>
      </c>
      <c r="AG145" s="4">
        <f t="shared" si="87"/>
        <v>1.0563411584366911</v>
      </c>
      <c r="AH145" s="4">
        <f t="shared" si="88"/>
        <v>1.3014681234819747</v>
      </c>
      <c r="AI145" s="4">
        <f t="shared" si="89"/>
        <v>2.024526188976794</v>
      </c>
      <c r="AJ145" s="4">
        <f t="shared" si="90"/>
        <v>-0.15119261170306597</v>
      </c>
      <c r="AK145" s="5">
        <f t="shared" si="91"/>
        <v>-14.390377784814332</v>
      </c>
    </row>
    <row r="146" spans="1:37" x14ac:dyDescent="0.35">
      <c r="A146" t="s">
        <v>90</v>
      </c>
      <c r="B146">
        <v>1.1483632347190071E-2</v>
      </c>
      <c r="C146">
        <v>2364.5183478774288</v>
      </c>
      <c r="D146">
        <v>2462.250605866042</v>
      </c>
      <c r="E146">
        <v>90737.31147218353</v>
      </c>
      <c r="F146">
        <v>95549.80234140424</v>
      </c>
      <c r="G146" s="6">
        <v>167.83050703394699</v>
      </c>
      <c r="H146">
        <v>176.56054977961094</v>
      </c>
      <c r="I146" s="3">
        <f t="shared" si="92"/>
        <v>-4.9445036031894422E-2</v>
      </c>
      <c r="L146">
        <f t="shared" si="93"/>
        <v>108.74049816417093</v>
      </c>
      <c r="M146">
        <f t="shared" si="94"/>
        <v>231.88932344885836</v>
      </c>
      <c r="N146">
        <f t="shared" si="95"/>
        <v>222.95392898832657</v>
      </c>
      <c r="O146">
        <f t="shared" si="96"/>
        <v>216.8721673001364</v>
      </c>
      <c r="P146">
        <f t="shared" si="97"/>
        <v>230.80591457801876</v>
      </c>
      <c r="Q146">
        <f t="shared" si="98"/>
        <v>242.51040188584309</v>
      </c>
      <c r="R146">
        <f t="shared" si="99"/>
        <v>248.13764862394342</v>
      </c>
      <c r="S146" s="5"/>
      <c r="T146" s="10">
        <f t="shared" si="100"/>
        <v>-3.9692246498295836E-2</v>
      </c>
      <c r="U146" s="10">
        <f t="shared" si="101"/>
        <v>-5.036630899586203E-2</v>
      </c>
      <c r="W146">
        <f t="shared" si="102"/>
        <v>1.06924427572091</v>
      </c>
      <c r="X146">
        <f t="shared" si="103"/>
        <v>1.1182181877226556</v>
      </c>
      <c r="Y146">
        <f t="shared" si="104"/>
        <v>1.0458023607081985</v>
      </c>
      <c r="AA146" s="3">
        <f t="shared" si="105"/>
        <v>4.0077313286547289E-2</v>
      </c>
      <c r="AB146" s="3">
        <f t="shared" si="106"/>
        <v>-6.0369974934816328E-2</v>
      </c>
      <c r="AD146" s="4">
        <f t="shared" si="84"/>
        <v>0.70639423633607201</v>
      </c>
      <c r="AE146" s="4">
        <f t="shared" si="85"/>
        <v>-1.1393548048174162</v>
      </c>
      <c r="AF146" s="4">
        <f t="shared" si="86"/>
        <v>-2.7259889569395956</v>
      </c>
      <c r="AG146" s="4">
        <f t="shared" si="87"/>
        <v>1.7013486353569585</v>
      </c>
      <c r="AH146" s="4">
        <f t="shared" si="88"/>
        <v>1.3136435593119389</v>
      </c>
      <c r="AI146" s="4">
        <f t="shared" si="89"/>
        <v>2.032629597765756</v>
      </c>
      <c r="AJ146" s="4">
        <f t="shared" si="90"/>
        <v>-7.9338881037804843E-2</v>
      </c>
      <c r="AK146" s="5">
        <f t="shared" si="91"/>
        <v>-26.619589930909303</v>
      </c>
    </row>
    <row r="147" spans="1:37" x14ac:dyDescent="0.35">
      <c r="A147" t="s">
        <v>91</v>
      </c>
      <c r="B147">
        <v>1.1506191525107399E-2</v>
      </c>
      <c r="C147">
        <v>2332.1906663589002</v>
      </c>
      <c r="D147">
        <v>2451.6747485704868</v>
      </c>
      <c r="E147">
        <v>91609.76</v>
      </c>
      <c r="F147">
        <v>95781.810952265761</v>
      </c>
      <c r="G147" s="6">
        <v>169.43591254299201</v>
      </c>
      <c r="H147">
        <v>176.70109762667317</v>
      </c>
      <c r="I147" s="3">
        <f t="shared" si="92"/>
        <v>-4.1115676027269198E-2</v>
      </c>
      <c r="L147">
        <f t="shared" si="93"/>
        <v>108.95411491632206</v>
      </c>
      <c r="M147">
        <f t="shared" si="94"/>
        <v>228.7189339263025</v>
      </c>
      <c r="N147">
        <f t="shared" si="95"/>
        <v>221.99629740897132</v>
      </c>
      <c r="O147">
        <f t="shared" si="96"/>
        <v>218.95741536419629</v>
      </c>
      <c r="P147">
        <f t="shared" si="97"/>
        <v>231.36634440945409</v>
      </c>
      <c r="Q147">
        <f t="shared" si="98"/>
        <v>244.83016807179348</v>
      </c>
      <c r="R147">
        <f t="shared" si="99"/>
        <v>248.3351741319502</v>
      </c>
      <c r="S147" s="5"/>
      <c r="T147" s="10">
        <f t="shared" si="100"/>
        <v>-4.8735698844740716E-2</v>
      </c>
      <c r="U147" s="10">
        <f t="shared" si="101"/>
        <v>-4.3557862508414757E-2</v>
      </c>
      <c r="W147">
        <f t="shared" si="102"/>
        <v>1.0445818130702249</v>
      </c>
      <c r="X147">
        <f t="shared" si="103"/>
        <v>1.1181634002418348</v>
      </c>
      <c r="Y147">
        <f t="shared" si="104"/>
        <v>1.0704411911550895</v>
      </c>
      <c r="AA147" s="3">
        <f t="shared" si="105"/>
        <v>3.0282651538761751E-2</v>
      </c>
      <c r="AB147" s="3">
        <f t="shared" si="106"/>
        <v>-5.3633250233220742E-2</v>
      </c>
      <c r="AD147" s="4">
        <f t="shared" si="84"/>
        <v>0.74795571798731419</v>
      </c>
      <c r="AE147" s="4">
        <f t="shared" si="85"/>
        <v>-0.32453849155338332</v>
      </c>
      <c r="AF147" s="4">
        <f t="shared" si="86"/>
        <v>-2.4913714341795012</v>
      </c>
      <c r="AG147" s="4">
        <f t="shared" si="87"/>
        <v>1.9269786838286951</v>
      </c>
      <c r="AH147" s="4">
        <f t="shared" si="88"/>
        <v>1.2264119541367524</v>
      </c>
      <c r="AI147" s="4">
        <f t="shared" si="89"/>
        <v>2.0387909330296328</v>
      </c>
      <c r="AJ147" s="4">
        <f t="shared" si="90"/>
        <v>-2.5861132053295321E-2</v>
      </c>
      <c r="AK147" s="5">
        <f t="shared" si="91"/>
        <v>-79.836105427559673</v>
      </c>
    </row>
    <row r="148" spans="1:37" x14ac:dyDescent="0.35">
      <c r="A148" t="s">
        <v>92</v>
      </c>
      <c r="B148">
        <v>1.152809400143812E-2</v>
      </c>
      <c r="C148">
        <v>2309.0480318319137</v>
      </c>
      <c r="D148">
        <v>2447.4717421197997</v>
      </c>
      <c r="E148">
        <v>92156.061000000016</v>
      </c>
      <c r="F148">
        <v>95999.127337191079</v>
      </c>
      <c r="G148" s="6">
        <v>169.022732193894</v>
      </c>
      <c r="H148">
        <v>176.85713227939547</v>
      </c>
      <c r="I148" s="3">
        <f t="shared" si="92"/>
        <v>-4.4297902971336421E-2</v>
      </c>
      <c r="J148">
        <f>AVERAGE(H145:H148)</f>
        <v>176.65098643926459</v>
      </c>
      <c r="K148" s="8">
        <f>AVERAGE(G145:G148)</f>
        <v>168.58345869870124</v>
      </c>
      <c r="L148">
        <f t="shared" si="93"/>
        <v>109.16151324772321</v>
      </c>
      <c r="M148">
        <f t="shared" si="94"/>
        <v>226.44932588198151</v>
      </c>
      <c r="N148">
        <f t="shared" si="95"/>
        <v>221.6157200625747</v>
      </c>
      <c r="O148">
        <f t="shared" si="96"/>
        <v>220.26313491821412</v>
      </c>
      <c r="P148">
        <f t="shared" si="97"/>
        <v>231.89128434387968</v>
      </c>
      <c r="Q148">
        <f t="shared" si="98"/>
        <v>244.23313399091074</v>
      </c>
      <c r="R148">
        <f t="shared" si="99"/>
        <v>248.55446474856132</v>
      </c>
      <c r="S148" s="5"/>
      <c r="T148" s="10">
        <f t="shared" si="100"/>
        <v>-5.6557837994891336E-2</v>
      </c>
      <c r="U148" s="10">
        <f t="shared" si="101"/>
        <v>-4.0032304915569972E-2</v>
      </c>
      <c r="W148">
        <f t="shared" si="102"/>
        <v>1.0280854577233924</v>
      </c>
      <c r="X148">
        <f t="shared" si="103"/>
        <v>1.1088243799017794</v>
      </c>
      <c r="Y148">
        <f t="shared" si="104"/>
        <v>1.078533279088663</v>
      </c>
      <c r="AA148" s="3">
        <f t="shared" si="105"/>
        <v>2.1810753398008087E-2</v>
      </c>
      <c r="AB148" s="3">
        <f t="shared" si="106"/>
        <v>-5.0144831698037295E-2</v>
      </c>
      <c r="AD148" s="4">
        <f t="shared" si="84"/>
        <v>0.77158601273994432</v>
      </c>
      <c r="AE148" s="4">
        <f t="shared" si="85"/>
        <v>-0.10512692113852085</v>
      </c>
      <c r="AF148" s="4">
        <f t="shared" si="86"/>
        <v>-2.1534589671719617</v>
      </c>
      <c r="AG148" s="4">
        <f t="shared" si="87"/>
        <v>1.7318391953920598</v>
      </c>
      <c r="AH148" s="4">
        <f t="shared" si="88"/>
        <v>1.0411999772754532</v>
      </c>
      <c r="AI148" s="4">
        <f t="shared" si="89"/>
        <v>1.6789502702529768</v>
      </c>
      <c r="AJ148" s="4">
        <f t="shared" si="90"/>
        <v>2.6551300802424294E-2</v>
      </c>
      <c r="AK148" s="5">
        <f t="shared" si="91"/>
        <v>62.234200190285165</v>
      </c>
    </row>
    <row r="149" spans="1:37" x14ac:dyDescent="0.35">
      <c r="A149" t="s">
        <v>93</v>
      </c>
      <c r="B149">
        <v>1.1548960859956591E-2</v>
      </c>
      <c r="C149">
        <v>2296.1121516773419</v>
      </c>
      <c r="D149">
        <v>2441.3052434719639</v>
      </c>
      <c r="E149">
        <v>91246.952000000005</v>
      </c>
      <c r="F149">
        <v>96217.116512267865</v>
      </c>
      <c r="G149" s="6">
        <v>169.512706829443</v>
      </c>
      <c r="H149">
        <v>177.22619827564739</v>
      </c>
      <c r="I149" s="3">
        <f t="shared" si="92"/>
        <v>-4.3523426678753599E-2</v>
      </c>
      <c r="L149">
        <f t="shared" si="93"/>
        <v>109.35910513518685</v>
      </c>
      <c r="M149">
        <f t="shared" si="94"/>
        <v>225.1806985947575</v>
      </c>
      <c r="N149">
        <f t="shared" si="95"/>
        <v>221.05735078108859</v>
      </c>
      <c r="O149">
        <f t="shared" si="96"/>
        <v>218.09026428822526</v>
      </c>
      <c r="P149">
        <f t="shared" si="97"/>
        <v>232.4178494407067</v>
      </c>
      <c r="Q149">
        <f t="shared" si="98"/>
        <v>244.94113367392919</v>
      </c>
      <c r="R149">
        <f t="shared" si="99"/>
        <v>249.07314895412887</v>
      </c>
      <c r="S149" s="5"/>
      <c r="T149" s="10">
        <f t="shared" si="100"/>
        <v>-5.9473550955116083E-2</v>
      </c>
      <c r="U149" s="10">
        <f t="shared" si="101"/>
        <v>-5.1655720857464615E-2</v>
      </c>
      <c r="W149">
        <f t="shared" si="102"/>
        <v>1.0325114664319064</v>
      </c>
      <c r="X149">
        <f t="shared" si="103"/>
        <v>1.1231181477693941</v>
      </c>
      <c r="Y149">
        <f t="shared" si="104"/>
        <v>1.087753680499647</v>
      </c>
      <c r="AA149" s="3">
        <f t="shared" si="105"/>
        <v>1.8652841894193584E-2</v>
      </c>
      <c r="AB149" s="3">
        <f t="shared" si="106"/>
        <v>-6.1645803826855472E-2</v>
      </c>
      <c r="AD149" s="4">
        <f t="shared" si="84"/>
        <v>0.77848976301180262</v>
      </c>
      <c r="AE149" s="4">
        <f t="shared" si="85"/>
        <v>-0.50524379567638</v>
      </c>
      <c r="AF149" s="4">
        <f t="shared" si="86"/>
        <v>-1.82766647321424</v>
      </c>
      <c r="AG149" s="4">
        <f t="shared" si="87"/>
        <v>1.5139250864942611</v>
      </c>
      <c r="AH149" s="4">
        <f t="shared" si="88"/>
        <v>0.91512298697717931</v>
      </c>
      <c r="AI149" s="4">
        <f t="shared" si="89"/>
        <v>1.3376655639059987</v>
      </c>
      <c r="AJ149" s="4">
        <f t="shared" si="90"/>
        <v>0.14394000974062848</v>
      </c>
      <c r="AK149" s="5">
        <f t="shared" si="91"/>
        <v>8.2932157383926413</v>
      </c>
    </row>
    <row r="150" spans="1:37" x14ac:dyDescent="0.35">
      <c r="A150" t="s">
        <v>94</v>
      </c>
      <c r="B150">
        <v>1.1568449928573671E-2</v>
      </c>
      <c r="C150">
        <v>2304.123715507927</v>
      </c>
      <c r="D150">
        <v>2434.1441984157786</v>
      </c>
      <c r="E150">
        <v>92699.34</v>
      </c>
      <c r="F150">
        <v>96941.327737948959</v>
      </c>
      <c r="G150" s="6">
        <v>170.50191391437301</v>
      </c>
      <c r="H150">
        <v>177.96749804591084</v>
      </c>
      <c r="I150" s="3">
        <f t="shared" si="92"/>
        <v>-4.1949143599310013E-2</v>
      </c>
      <c r="L150">
        <f t="shared" si="93"/>
        <v>109.54365049210048</v>
      </c>
      <c r="M150">
        <f t="shared" si="94"/>
        <v>225.96639607860632</v>
      </c>
      <c r="N150">
        <f t="shared" si="95"/>
        <v>220.40892647889319</v>
      </c>
      <c r="O150">
        <f t="shared" si="96"/>
        <v>221.5616315594196</v>
      </c>
      <c r="P150">
        <f t="shared" si="97"/>
        <v>234.16722233520781</v>
      </c>
      <c r="Q150">
        <f t="shared" si="98"/>
        <v>246.37051032275369</v>
      </c>
      <c r="R150">
        <f t="shared" si="99"/>
        <v>250.11496935029464</v>
      </c>
      <c r="S150" s="5"/>
      <c r="T150" s="10">
        <f t="shared" si="100"/>
        <v>-5.3415275476478841E-2</v>
      </c>
      <c r="U150" s="10">
        <f t="shared" si="101"/>
        <v>-4.3758300375417503E-2</v>
      </c>
      <c r="W150">
        <f t="shared" si="102"/>
        <v>1.0198805383774465</v>
      </c>
      <c r="X150">
        <f t="shared" si="103"/>
        <v>1.1119728113063687</v>
      </c>
      <c r="Y150">
        <f t="shared" si="104"/>
        <v>1.0902971176167693</v>
      </c>
      <c r="AA150" s="3">
        <f t="shared" si="105"/>
        <v>2.5214358095634326E-2</v>
      </c>
      <c r="AB150" s="3">
        <f t="shared" si="106"/>
        <v>-5.3831576640318346E-2</v>
      </c>
      <c r="AD150" s="4">
        <f t="shared" si="84"/>
        <v>0.76993547060648648</v>
      </c>
      <c r="AE150" s="4">
        <f t="shared" si="85"/>
        <v>-1.292784960522797</v>
      </c>
      <c r="AF150" s="4">
        <f t="shared" si="86"/>
        <v>-1.5243815688789741</v>
      </c>
      <c r="AG150" s="4">
        <f t="shared" si="87"/>
        <v>1.6105424996847972</v>
      </c>
      <c r="AH150" s="4">
        <f t="shared" si="88"/>
        <v>1.0159871055276604</v>
      </c>
      <c r="AI150" s="4">
        <f t="shared" si="89"/>
        <v>1.4200504920309776</v>
      </c>
      <c r="AJ150" s="4">
        <f t="shared" si="90"/>
        <v>0.35181947387625812</v>
      </c>
      <c r="AK150" s="5">
        <f t="shared" si="91"/>
        <v>3.0363044046005183</v>
      </c>
    </row>
    <row r="151" spans="1:37" x14ac:dyDescent="0.35">
      <c r="A151" t="s">
        <v>95</v>
      </c>
      <c r="B151">
        <v>1.1586320352576431E-2</v>
      </c>
      <c r="C151">
        <v>2297.8803426515701</v>
      </c>
      <c r="D151">
        <v>2433.302232800555</v>
      </c>
      <c r="E151">
        <v>93184.251000000004</v>
      </c>
      <c r="F151">
        <v>97200.072369670292</v>
      </c>
      <c r="G151" s="6">
        <v>170.53700652522801</v>
      </c>
      <c r="H151">
        <v>178.21816901025457</v>
      </c>
      <c r="I151" s="3">
        <f t="shared" si="92"/>
        <v>-4.3099772193174041E-2</v>
      </c>
      <c r="L151">
        <f t="shared" si="93"/>
        <v>109.7128686235866</v>
      </c>
      <c r="M151">
        <f t="shared" si="94"/>
        <v>225.35410583818626</v>
      </c>
      <c r="N151">
        <f t="shared" si="95"/>
        <v>220.33268747156387</v>
      </c>
      <c r="O151">
        <f t="shared" si="96"/>
        <v>222.72062225256923</v>
      </c>
      <c r="P151">
        <f t="shared" si="97"/>
        <v>234.79223452678949</v>
      </c>
      <c r="Q151">
        <f t="shared" si="98"/>
        <v>246.42121816670931</v>
      </c>
      <c r="R151">
        <f t="shared" si="99"/>
        <v>250.46726154551146</v>
      </c>
      <c r="S151" s="5"/>
      <c r="T151" s="10">
        <f t="shared" si="100"/>
        <v>-5.5653542878281947E-2</v>
      </c>
      <c r="U151" s="10">
        <f t="shared" si="101"/>
        <v>-4.1315003906554293E-2</v>
      </c>
      <c r="W151">
        <f t="shared" si="102"/>
        <v>1.0118241569145341</v>
      </c>
      <c r="X151">
        <f t="shared" si="103"/>
        <v>1.1064140162434675</v>
      </c>
      <c r="Y151">
        <f t="shared" si="104"/>
        <v>1.0934844841196287</v>
      </c>
      <c r="AA151" s="3">
        <f t="shared" si="105"/>
        <v>2.2790165291613595E-2</v>
      </c>
      <c r="AB151" s="3">
        <f t="shared" si="106"/>
        <v>-5.1414018434425279E-2</v>
      </c>
      <c r="AD151" s="4">
        <f t="shared" ref="AD151:AD177" si="107">(AVERAGE(L148:L151)/AVERAGE(L144:L147)-1)*100</f>
        <v>0.74722753639850925</v>
      </c>
      <c r="AE151" s="4">
        <f t="shared" ref="AE151:AE177" si="108">(AVERAGE(M148:M151)/AVERAGE(M144:M147)-1)*100</f>
        <v>-1.7529492668172164</v>
      </c>
      <c r="AF151" s="4">
        <f t="shared" ref="AF151:AF177" si="109">(AVERAGE(N148:N151)/AVERAGE(N144:N147)-1)*100</f>
        <v>-1.1959710620543018</v>
      </c>
      <c r="AG151" s="4">
        <f t="shared" ref="AG151:AG177" si="110">(AVERAGE(O148:O151)/AVERAGE(O144:O147)-1)*100</f>
        <v>1.6457894533771</v>
      </c>
      <c r="AH151" s="4">
        <f t="shared" ref="AH151:AH177" si="111">(AVERAGE(P148:P151)/AVERAGE(P144:P147)-1)*100</f>
        <v>1.1704885115507047</v>
      </c>
      <c r="AI151" s="4">
        <f t="shared" ref="AI151:AI177" si="112">(AVERAGE(Q148:Q151)/AVERAGE(Q144:Q147)-1)*100</f>
        <v>1.0803910922234206</v>
      </c>
      <c r="AJ151" s="4">
        <f t="shared" ref="AJ151:AJ177" si="113">(AVERAGE(R148:R151)/AVERAGE(R144:R147)-1)*100</f>
        <v>0.56056431710695964</v>
      </c>
      <c r="AK151" s="5">
        <f t="shared" ref="AK151:AK177" si="114">(AI151-AJ151)/AJ151</f>
        <v>0.92732762192081208</v>
      </c>
    </row>
    <row r="152" spans="1:37" x14ac:dyDescent="0.35">
      <c r="A152" t="s">
        <v>96</v>
      </c>
      <c r="B152">
        <v>1.160239251581725E-2</v>
      </c>
      <c r="C152">
        <v>2294.4993043439904</v>
      </c>
      <c r="D152">
        <v>2435.7847713075694</v>
      </c>
      <c r="E152">
        <v>94239.06010625312</v>
      </c>
      <c r="F152">
        <v>97394.568609562135</v>
      </c>
      <c r="G152" s="6">
        <v>172.03685929471101</v>
      </c>
      <c r="H152">
        <v>178.61295282996184</v>
      </c>
      <c r="I152" s="3">
        <f t="shared" si="92"/>
        <v>-3.681756239431988E-2</v>
      </c>
      <c r="J152">
        <f>AVERAGE(H149:H152)</f>
        <v>178.00620454044366</v>
      </c>
      <c r="K152" s="8">
        <f>AVERAGE(G149:G152)</f>
        <v>170.64712164093876</v>
      </c>
      <c r="L152">
        <f t="shared" si="93"/>
        <v>109.86505871331984</v>
      </c>
      <c r="M152">
        <f t="shared" si="94"/>
        <v>225.02252596848336</v>
      </c>
      <c r="N152">
        <f t="shared" si="95"/>
        <v>220.5574784464082</v>
      </c>
      <c r="O152">
        <f t="shared" si="96"/>
        <v>225.24173218242603</v>
      </c>
      <c r="P152">
        <f t="shared" si="97"/>
        <v>235.26205111908158</v>
      </c>
      <c r="Q152">
        <f t="shared" si="98"/>
        <v>248.58846358784925</v>
      </c>
      <c r="R152">
        <f t="shared" si="99"/>
        <v>251.02208950033611</v>
      </c>
      <c r="S152" s="5"/>
      <c r="T152" s="10">
        <f t="shared" si="100"/>
        <v>-5.8004085019274787E-2</v>
      </c>
      <c r="U152" s="10">
        <f t="shared" si="101"/>
        <v>-3.2399224601105781E-2</v>
      </c>
      <c r="W152">
        <f t="shared" si="102"/>
        <v>0.99902679573710107</v>
      </c>
      <c r="X152">
        <f t="shared" si="103"/>
        <v>1.1036518907007624</v>
      </c>
      <c r="Y152">
        <f t="shared" si="104"/>
        <v>1.1047270157418219</v>
      </c>
      <c r="AA152" s="3">
        <f t="shared" si="105"/>
        <v>2.0244371460567345E-2</v>
      </c>
      <c r="AB152" s="3">
        <f t="shared" si="106"/>
        <v>-4.2592160057227435E-2</v>
      </c>
      <c r="AD152" s="4">
        <f t="shared" si="107"/>
        <v>0.71197400164499935</v>
      </c>
      <c r="AE152" s="4">
        <f t="shared" si="108"/>
        <v>-1.7648017485402789</v>
      </c>
      <c r="AF152" s="4">
        <f t="shared" si="109"/>
        <v>-0.92377237732744755</v>
      </c>
      <c r="AG152" s="4">
        <f t="shared" si="110"/>
        <v>1.9080249814021455</v>
      </c>
      <c r="AH152" s="4">
        <f t="shared" si="111"/>
        <v>1.3201378584148715</v>
      </c>
      <c r="AI152" s="4">
        <f t="shared" si="112"/>
        <v>1.2241194706568148</v>
      </c>
      <c r="AJ152" s="4">
        <f t="shared" si="113"/>
        <v>0.76717267675434631</v>
      </c>
      <c r="AK152" s="5">
        <f t="shared" si="114"/>
        <v>0.59562443729833958</v>
      </c>
    </row>
    <row r="153" spans="1:37" x14ac:dyDescent="0.35">
      <c r="A153" t="s">
        <v>97</v>
      </c>
      <c r="B153">
        <v>1.161652924712556E-2</v>
      </c>
      <c r="C153">
        <v>2328.9422173745352</v>
      </c>
      <c r="D153">
        <v>2431.1990340756697</v>
      </c>
      <c r="E153">
        <v>92723.662937013258</v>
      </c>
      <c r="F153">
        <v>97220.561830374674</v>
      </c>
      <c r="G153" s="6">
        <v>168.09142919972999</v>
      </c>
      <c r="H153">
        <v>178.7618781479274</v>
      </c>
      <c r="I153" s="3">
        <f t="shared" si="92"/>
        <v>-5.9690852763179772E-2</v>
      </c>
      <c r="L153">
        <f t="shared" si="93"/>
        <v>109.99892186379374</v>
      </c>
      <c r="M153">
        <f t="shared" si="94"/>
        <v>228.40035714811054</v>
      </c>
      <c r="N153">
        <f t="shared" si="95"/>
        <v>220.14224527285378</v>
      </c>
      <c r="O153">
        <f t="shared" si="96"/>
        <v>221.61976605756141</v>
      </c>
      <c r="P153">
        <f t="shared" si="97"/>
        <v>234.84172797001176</v>
      </c>
      <c r="Q153">
        <f t="shared" si="98"/>
        <v>242.88742713830308</v>
      </c>
      <c r="R153">
        <f t="shared" si="99"/>
        <v>251.2313886799472</v>
      </c>
      <c r="S153" s="5"/>
      <c r="T153" s="10">
        <f t="shared" si="100"/>
        <v>-4.2060240756887302E-2</v>
      </c>
      <c r="U153" s="10">
        <f t="shared" si="101"/>
        <v>-4.6254607139664228E-2</v>
      </c>
      <c r="W153">
        <f t="shared" si="102"/>
        <v>1.0305956062095472</v>
      </c>
      <c r="X153">
        <f t="shared" si="103"/>
        <v>1.095964640063819</v>
      </c>
      <c r="Y153">
        <f t="shared" si="104"/>
        <v>1.0634284034013053</v>
      </c>
      <c r="AA153" s="3">
        <f t="shared" si="105"/>
        <v>3.7512617648744806E-2</v>
      </c>
      <c r="AB153" s="3">
        <f t="shared" si="106"/>
        <v>-5.6301586718603636E-2</v>
      </c>
      <c r="AD153" s="4">
        <f t="shared" si="107"/>
        <v>0.66601714471341555</v>
      </c>
      <c r="AE153" s="4">
        <f t="shared" si="108"/>
        <v>-0.82159420050847976</v>
      </c>
      <c r="AF153" s="4">
        <f t="shared" si="109"/>
        <v>-0.69646206791301735</v>
      </c>
      <c r="AG153" s="4">
        <f t="shared" si="110"/>
        <v>1.9401853539756209</v>
      </c>
      <c r="AH153" s="4">
        <f t="shared" si="111"/>
        <v>1.3580243788152258</v>
      </c>
      <c r="AI153" s="4">
        <f t="shared" si="112"/>
        <v>0.7939235835898284</v>
      </c>
      <c r="AJ153" s="4">
        <f t="shared" si="113"/>
        <v>0.87871127475049882</v>
      </c>
      <c r="AK153" s="5">
        <f t="shared" si="114"/>
        <v>-9.6490956241280762E-2</v>
      </c>
    </row>
    <row r="154" spans="1:37" x14ac:dyDescent="0.35">
      <c r="A154" t="s">
        <v>98</v>
      </c>
      <c r="B154">
        <v>1.162865397937638E-2</v>
      </c>
      <c r="C154">
        <v>1899.8113214320367</v>
      </c>
      <c r="D154">
        <v>2429.9836740634382</v>
      </c>
      <c r="E154">
        <v>91647.840963628725</v>
      </c>
      <c r="F154">
        <v>97389.161760858435</v>
      </c>
      <c r="G154" s="6">
        <v>153.166645673311</v>
      </c>
      <c r="H154">
        <v>178.934885230855</v>
      </c>
      <c r="I154" s="3">
        <f t="shared" si="92"/>
        <v>-0.14400903168937013</v>
      </c>
      <c r="L154">
        <f t="shared" si="93"/>
        <v>110.11373304767702</v>
      </c>
      <c r="M154">
        <f t="shared" si="94"/>
        <v>186.31530704882204</v>
      </c>
      <c r="N154">
        <f t="shared" si="95"/>
        <v>220.03219583709904</v>
      </c>
      <c r="O154">
        <f t="shared" si="96"/>
        <v>219.04843306111772</v>
      </c>
      <c r="P154">
        <f t="shared" si="97"/>
        <v>235.24899057233566</v>
      </c>
      <c r="Q154">
        <f t="shared" si="98"/>
        <v>221.32153119353907</v>
      </c>
      <c r="R154">
        <f t="shared" si="99"/>
        <v>251.47453229728711</v>
      </c>
      <c r="S154" s="5"/>
      <c r="T154" s="10">
        <f t="shared" si="100"/>
        <v>-0.21817938873014853</v>
      </c>
      <c r="U154" s="10">
        <f t="shared" si="101"/>
        <v>-5.8952358696008345E-2</v>
      </c>
      <c r="W154">
        <f t="shared" si="102"/>
        <v>0.85056671917318549</v>
      </c>
      <c r="X154">
        <f t="shared" si="103"/>
        <v>1.0103771485632456</v>
      </c>
      <c r="Y154">
        <f t="shared" si="104"/>
        <v>1.1878870002642563</v>
      </c>
      <c r="AA154" s="3">
        <f t="shared" si="105"/>
        <v>-0.1532361600992217</v>
      </c>
      <c r="AB154" s="3">
        <f t="shared" si="106"/>
        <v>-6.8865577156372537E-2</v>
      </c>
      <c r="AD154" s="4">
        <f t="shared" si="107"/>
        <v>0.61146133804761416</v>
      </c>
      <c r="AE154" s="4">
        <f t="shared" si="108"/>
        <v>-4.548423269472524</v>
      </c>
      <c r="AF154" s="4">
        <f t="shared" si="109"/>
        <v>-0.4534839152077752</v>
      </c>
      <c r="AG154" s="4">
        <f t="shared" si="110"/>
        <v>1.1102984814903571</v>
      </c>
      <c r="AH154" s="4">
        <f t="shared" si="111"/>
        <v>1.1079619868076929</v>
      </c>
      <c r="AI154" s="4">
        <f t="shared" si="112"/>
        <v>-2.157981092644623</v>
      </c>
      <c r="AJ154" s="4">
        <f t="shared" si="113"/>
        <v>0.81494790738909639</v>
      </c>
      <c r="AK154" s="5">
        <f t="shared" si="114"/>
        <v>-3.647998814498822</v>
      </c>
    </row>
    <row r="155" spans="1:37" x14ac:dyDescent="0.35">
      <c r="A155" t="s">
        <v>99</v>
      </c>
      <c r="B155">
        <v>1.163857890756493E-2</v>
      </c>
      <c r="C155">
        <v>2270.1604770239633</v>
      </c>
      <c r="D155">
        <v>2411.4665271828203</v>
      </c>
      <c r="E155">
        <v>81923.217000000004</v>
      </c>
      <c r="F155">
        <v>88342.969054381843</v>
      </c>
      <c r="G155" s="6">
        <v>165.30619669322101</v>
      </c>
      <c r="H155">
        <v>170.52483139362354</v>
      </c>
      <c r="I155" s="3">
        <f t="shared" si="92"/>
        <v>-3.0603371120516313E-2</v>
      </c>
      <c r="L155">
        <f t="shared" si="93"/>
        <v>110.20771390694154</v>
      </c>
      <c r="M155">
        <f t="shared" si="94"/>
        <v>222.63560678646641</v>
      </c>
      <c r="N155">
        <f t="shared" si="95"/>
        <v>218.3554897208117</v>
      </c>
      <c r="O155">
        <f t="shared" si="96"/>
        <v>195.80551081719008</v>
      </c>
      <c r="P155">
        <f t="shared" si="97"/>
        <v>213.39740396614775</v>
      </c>
      <c r="Q155">
        <f t="shared" si="98"/>
        <v>238.86284384628942</v>
      </c>
      <c r="R155">
        <f t="shared" si="99"/>
        <v>239.65506873888594</v>
      </c>
      <c r="S155" s="5"/>
      <c r="T155" s="10">
        <f t="shared" si="100"/>
        <v>-5.859755819374235E-2</v>
      </c>
      <c r="U155" s="10">
        <f t="shared" si="101"/>
        <v>-7.2668511406153824E-2</v>
      </c>
      <c r="W155">
        <f t="shared" si="102"/>
        <v>1.1370242127369219</v>
      </c>
      <c r="X155">
        <f t="shared" si="103"/>
        <v>1.2198984739980019</v>
      </c>
      <c r="Y155">
        <f t="shared" si="104"/>
        <v>1.072886980182765</v>
      </c>
      <c r="AA155" s="3">
        <f t="shared" si="105"/>
        <v>1.9601600450381396E-2</v>
      </c>
      <c r="AB155" s="3">
        <f t="shared" si="106"/>
        <v>-8.2437240669283596E-2</v>
      </c>
      <c r="AD155" s="4">
        <f t="shared" si="107"/>
        <v>0.55011781722902331</v>
      </c>
      <c r="AE155" s="4">
        <f t="shared" si="108"/>
        <v>-4.4937932096586035</v>
      </c>
      <c r="AF155" s="4">
        <f t="shared" si="109"/>
        <v>-0.48983513534823775</v>
      </c>
      <c r="AG155" s="4">
        <f t="shared" si="110"/>
        <v>-2.3701978079618935</v>
      </c>
      <c r="AH155" s="4">
        <f t="shared" si="111"/>
        <v>-1.5556525918169362</v>
      </c>
      <c r="AI155" s="4">
        <f t="shared" si="112"/>
        <v>-3.08623012477105</v>
      </c>
      <c r="AJ155" s="4">
        <f t="shared" si="113"/>
        <v>-0.48354215380248533</v>
      </c>
      <c r="AK155" s="5">
        <f t="shared" si="114"/>
        <v>5.3825461761741176</v>
      </c>
    </row>
    <row r="156" spans="1:37" x14ac:dyDescent="0.35">
      <c r="A156" t="s">
        <v>100</v>
      </c>
      <c r="B156">
        <v>1.164610315836878E-2</v>
      </c>
      <c r="C156">
        <v>2396.9088361173899</v>
      </c>
      <c r="D156">
        <v>2404.7920885226877</v>
      </c>
      <c r="E156">
        <v>85631.831999999995</v>
      </c>
      <c r="F156">
        <v>91550.145985157302</v>
      </c>
      <c r="G156" s="6">
        <v>171.65291762990799</v>
      </c>
      <c r="H156">
        <v>173.0416996750439</v>
      </c>
      <c r="I156" s="3">
        <f t="shared" si="92"/>
        <v>-8.0257073742566933E-3</v>
      </c>
      <c r="J156">
        <f>AVERAGE(H153:H156)</f>
        <v>175.31582361186247</v>
      </c>
      <c r="K156" s="8">
        <f>AVERAGE(G153:G156)</f>
        <v>164.5542972990425</v>
      </c>
      <c r="L156">
        <f t="shared" si="93"/>
        <v>110.27896233740205</v>
      </c>
      <c r="M156">
        <f t="shared" si="94"/>
        <v>235.06587245338829</v>
      </c>
      <c r="N156">
        <f t="shared" si="95"/>
        <v>217.75112706190001</v>
      </c>
      <c r="O156">
        <f t="shared" si="96"/>
        <v>204.66950909620411</v>
      </c>
      <c r="P156">
        <f t="shared" si="97"/>
        <v>221.14451998922706</v>
      </c>
      <c r="Q156">
        <f t="shared" si="98"/>
        <v>248.03367859030843</v>
      </c>
      <c r="R156">
        <f t="shared" si="99"/>
        <v>243.19226760934365</v>
      </c>
      <c r="S156" s="5"/>
      <c r="T156" s="10">
        <f t="shared" si="100"/>
        <v>-3.2781430223934871E-3</v>
      </c>
      <c r="U156" s="10">
        <f t="shared" si="101"/>
        <v>-6.4645598556629547E-2</v>
      </c>
      <c r="W156">
        <f t="shared" si="102"/>
        <v>1.1485143707600163</v>
      </c>
      <c r="X156">
        <f t="shared" si="103"/>
        <v>1.2118741071183259</v>
      </c>
      <c r="Y156">
        <f t="shared" si="104"/>
        <v>1.0551666900923338</v>
      </c>
      <c r="AA156" s="3">
        <f t="shared" si="105"/>
        <v>7.951621479583082E-2</v>
      </c>
      <c r="AB156" s="3">
        <f t="shared" si="106"/>
        <v>-7.4498843081553745E-2</v>
      </c>
      <c r="AD156" s="4">
        <f t="shared" si="107"/>
        <v>0.48317936774278092</v>
      </c>
      <c r="AE156" s="4">
        <f t="shared" si="108"/>
        <v>-3.2285986700418712</v>
      </c>
      <c r="AF156" s="4">
        <f t="shared" si="109"/>
        <v>-0.68854093289192342</v>
      </c>
      <c r="AG156" s="4">
        <f t="shared" si="110"/>
        <v>-5.2354985553430549</v>
      </c>
      <c r="AH156" s="4">
        <f t="shared" si="111"/>
        <v>-3.4171866333020384</v>
      </c>
      <c r="AI156" s="4">
        <f t="shared" si="112"/>
        <v>-3.5704231535274689</v>
      </c>
      <c r="AJ156" s="4">
        <f t="shared" si="113"/>
        <v>-1.5113972771493622</v>
      </c>
      <c r="AK156" s="5">
        <f t="shared" si="114"/>
        <v>1.3623326623041319</v>
      </c>
    </row>
    <row r="157" spans="1:37" x14ac:dyDescent="0.35">
      <c r="A157" t="s">
        <v>101</v>
      </c>
      <c r="B157">
        <v>1.16513277014153E-2</v>
      </c>
      <c r="C157">
        <v>2423.3546019822597</v>
      </c>
      <c r="D157">
        <v>2414.2853371486381</v>
      </c>
      <c r="E157">
        <v>85505.076000000001</v>
      </c>
      <c r="F157">
        <v>92123.593771393367</v>
      </c>
      <c r="G157" s="6">
        <v>173.14679756033499</v>
      </c>
      <c r="H157">
        <v>173.4201750582742</v>
      </c>
      <c r="I157" s="3">
        <f t="shared" si="92"/>
        <v>-1.576388086607255E-3</v>
      </c>
      <c r="L157">
        <f t="shared" si="93"/>
        <v>110.32843443789973</v>
      </c>
      <c r="M157">
        <f t="shared" si="94"/>
        <v>237.65941999764672</v>
      </c>
      <c r="N157">
        <f t="shared" si="95"/>
        <v>218.61072968519767</v>
      </c>
      <c r="O157">
        <f t="shared" si="96"/>
        <v>204.3665482965917</v>
      </c>
      <c r="P157">
        <f t="shared" si="97"/>
        <v>222.52971532738215</v>
      </c>
      <c r="Q157">
        <f t="shared" si="98"/>
        <v>250.19229342559441</v>
      </c>
      <c r="R157">
        <f t="shared" si="99"/>
        <v>243.72417573816426</v>
      </c>
      <c r="S157" s="5"/>
      <c r="T157" s="10">
        <f t="shared" si="100"/>
        <v>3.7565008137492306E-3</v>
      </c>
      <c r="U157" s="10">
        <f t="shared" si="101"/>
        <v>-7.1843894711894896E-2</v>
      </c>
      <c r="W157">
        <f t="shared" si="102"/>
        <v>1.1629076381558197</v>
      </c>
      <c r="X157">
        <f t="shared" si="103"/>
        <v>1.2242331022907773</v>
      </c>
      <c r="Y157">
        <f t="shared" si="104"/>
        <v>1.0527345957003169</v>
      </c>
      <c r="AA157" s="3">
        <f t="shared" si="105"/>
        <v>8.7135203015329621E-2</v>
      </c>
      <c r="AB157" s="3">
        <f t="shared" si="106"/>
        <v>-8.1621310682346793E-2</v>
      </c>
      <c r="AD157" s="4">
        <f t="shared" si="107"/>
        <v>0.41181043435336573</v>
      </c>
      <c r="AE157" s="4">
        <f t="shared" si="108"/>
        <v>-2.5495824704163783</v>
      </c>
      <c r="AF157" s="4">
        <f t="shared" si="109"/>
        <v>-0.75918783006045931</v>
      </c>
      <c r="AG157" s="4">
        <f t="shared" si="110"/>
        <v>-7.5469025761569881</v>
      </c>
      <c r="AH157" s="4">
        <f t="shared" si="111"/>
        <v>-4.9775781125811713</v>
      </c>
      <c r="AI157" s="4">
        <f t="shared" si="112"/>
        <v>-2.6270570782863101</v>
      </c>
      <c r="AJ157" s="4">
        <f t="shared" si="113"/>
        <v>-2.471956719136692</v>
      </c>
      <c r="AK157" s="5">
        <f t="shared" si="114"/>
        <v>6.2743962282553814E-2</v>
      </c>
    </row>
    <row r="158" spans="1:37" x14ac:dyDescent="0.35">
      <c r="A158" t="s">
        <v>102</v>
      </c>
      <c r="B158">
        <v>1.1654563071106121E-2</v>
      </c>
      <c r="C158">
        <v>2404.0520757964578</v>
      </c>
      <c r="D158">
        <v>2431.2265563291394</v>
      </c>
      <c r="E158">
        <v>87786.27</v>
      </c>
      <c r="F158">
        <v>93771.108833244623</v>
      </c>
      <c r="G158" s="6">
        <v>171.942814088125</v>
      </c>
      <c r="H158">
        <v>175.35769192986641</v>
      </c>
      <c r="I158" s="3">
        <f t="shared" si="92"/>
        <v>-1.9473784150324965E-2</v>
      </c>
      <c r="L158">
        <f t="shared" si="93"/>
        <v>110.35907071231956</v>
      </c>
      <c r="M158">
        <f t="shared" si="94"/>
        <v>235.76641301713525</v>
      </c>
      <c r="N158">
        <f t="shared" si="95"/>
        <v>220.14473738089956</v>
      </c>
      <c r="O158">
        <f t="shared" si="96"/>
        <v>209.81885318402195</v>
      </c>
      <c r="P158">
        <f t="shared" si="97"/>
        <v>226.50938050003177</v>
      </c>
      <c r="Q158">
        <f t="shared" si="98"/>
        <v>248.45257088724512</v>
      </c>
      <c r="R158">
        <f t="shared" si="99"/>
        <v>246.44715593553127</v>
      </c>
      <c r="S158" s="5"/>
      <c r="T158" s="10">
        <f t="shared" si="100"/>
        <v>-1.1177272007801609E-2</v>
      </c>
      <c r="U158" s="10">
        <f t="shared" si="101"/>
        <v>-6.3823910239641068E-2</v>
      </c>
      <c r="W158">
        <f t="shared" si="102"/>
        <v>1.123666483918659</v>
      </c>
      <c r="X158">
        <f t="shared" si="103"/>
        <v>1.1841289146182656</v>
      </c>
      <c r="Y158">
        <f t="shared" si="104"/>
        <v>1.053808164223917</v>
      </c>
      <c r="AA158" s="3">
        <f t="shared" si="105"/>
        <v>7.0960931531180327E-2</v>
      </c>
      <c r="AB158" s="3">
        <f t="shared" si="106"/>
        <v>-7.3685810623668524E-2</v>
      </c>
      <c r="AD158" s="4">
        <f t="shared" si="107"/>
        <v>0.33741890458496293</v>
      </c>
      <c r="AE158" s="4">
        <f t="shared" si="108"/>
        <v>7.633291448333468</v>
      </c>
      <c r="AF158" s="4">
        <f t="shared" si="109"/>
        <v>-0.70398051739233303</v>
      </c>
      <c r="AG158" s="4">
        <f t="shared" si="110"/>
        <v>-8.3240590663754119</v>
      </c>
      <c r="AH158" s="4">
        <f t="shared" si="111"/>
        <v>-6.0165170429502641</v>
      </c>
      <c r="AI158" s="4">
        <f t="shared" si="112"/>
        <v>2.7441863161318025</v>
      </c>
      <c r="AJ158" s="4">
        <f t="shared" si="113"/>
        <v>-3.1046356092025329</v>
      </c>
      <c r="AK158" s="5">
        <f t="shared" si="114"/>
        <v>-1.8838996460639976</v>
      </c>
    </row>
    <row r="159" spans="1:37" x14ac:dyDescent="0.35">
      <c r="A159" t="s">
        <v>103</v>
      </c>
      <c r="B159">
        <v>1.1656355509574451E-2</v>
      </c>
      <c r="C159">
        <v>2437.6134679266838</v>
      </c>
      <c r="D159">
        <v>2440.9416230445399</v>
      </c>
      <c r="E159">
        <v>91213.659</v>
      </c>
      <c r="F159">
        <v>95729.123077165728</v>
      </c>
      <c r="G159" s="6">
        <v>172.19787560717299</v>
      </c>
      <c r="H159">
        <v>177.82693386838096</v>
      </c>
      <c r="I159" s="3">
        <f t="shared" si="92"/>
        <v>-3.1654700099448006E-2</v>
      </c>
      <c r="L159">
        <f t="shared" si="93"/>
        <v>110.3760436217686</v>
      </c>
      <c r="M159">
        <f t="shared" si="94"/>
        <v>239.05779306587377</v>
      </c>
      <c r="N159">
        <f t="shared" si="95"/>
        <v>221.02442537424275</v>
      </c>
      <c r="O159">
        <f t="shared" si="96"/>
        <v>218.0106903516739</v>
      </c>
      <c r="P159">
        <f t="shared" si="97"/>
        <v>231.23907388767751</v>
      </c>
      <c r="Q159">
        <f t="shared" si="98"/>
        <v>248.82112766862591</v>
      </c>
      <c r="R159">
        <f t="shared" si="99"/>
        <v>249.91742089149929</v>
      </c>
      <c r="S159" s="5"/>
      <c r="T159" s="10">
        <f t="shared" si="100"/>
        <v>-1.3634718202334417E-3</v>
      </c>
      <c r="U159" s="10">
        <f t="shared" si="101"/>
        <v>-4.7169178323360206E-2</v>
      </c>
      <c r="W159">
        <f t="shared" si="102"/>
        <v>1.0965416084883208</v>
      </c>
      <c r="X159">
        <f t="shared" si="103"/>
        <v>1.1413253509139922</v>
      </c>
      <c r="Y159">
        <f t="shared" si="104"/>
        <v>1.0408408965779326</v>
      </c>
      <c r="AA159" s="3">
        <f t="shared" si="105"/>
        <v>8.1589931343997613E-2</v>
      </c>
      <c r="AB159" s="3">
        <f t="shared" si="106"/>
        <v>-5.7206523593106851E-2</v>
      </c>
      <c r="AD159" s="4">
        <f t="shared" si="107"/>
        <v>0.262862763119176</v>
      </c>
      <c r="AE159" s="4">
        <f t="shared" si="108"/>
        <v>9.876888871533529</v>
      </c>
      <c r="AF159" s="4">
        <f t="shared" si="109"/>
        <v>-0.17704607738751044</v>
      </c>
      <c r="AG159" s="4">
        <f t="shared" si="110"/>
        <v>-2.8837641726272234</v>
      </c>
      <c r="AH159" s="4">
        <f t="shared" si="111"/>
        <v>-1.8859842882905431</v>
      </c>
      <c r="AI159" s="4">
        <f t="shared" si="112"/>
        <v>4.6066234330490952</v>
      </c>
      <c r="AJ159" s="4">
        <f t="shared" si="113"/>
        <v>-1.0169348817463342</v>
      </c>
      <c r="AK159" s="5">
        <f t="shared" si="114"/>
        <v>-5.5299099438288115</v>
      </c>
    </row>
    <row r="160" spans="1:37" x14ac:dyDescent="0.35">
      <c r="A160" t="s">
        <v>104</v>
      </c>
      <c r="B160">
        <v>1.165736455211111E-2</v>
      </c>
      <c r="C160">
        <v>2474.4959047186021</v>
      </c>
      <c r="D160">
        <v>2450.1769020457118</v>
      </c>
      <c r="E160">
        <v>94039.309000000008</v>
      </c>
      <c r="F160">
        <v>96900.151095604117</v>
      </c>
      <c r="G160" s="6">
        <v>174.499233670899</v>
      </c>
      <c r="H160">
        <v>179.28390444878619</v>
      </c>
      <c r="I160" s="3">
        <f t="shared" si="92"/>
        <v>-2.6687676133548083E-2</v>
      </c>
      <c r="J160">
        <f>AVERAGE(H157:H160)</f>
        <v>176.47217632632695</v>
      </c>
      <c r="K160" s="8">
        <f>AVERAGE(G157:G160)</f>
        <v>172.946680231633</v>
      </c>
      <c r="L160">
        <f t="shared" si="93"/>
        <v>110.38559841983144</v>
      </c>
      <c r="M160">
        <f t="shared" si="94"/>
        <v>242.67486938186039</v>
      </c>
      <c r="N160">
        <f t="shared" si="95"/>
        <v>221.86066914801182</v>
      </c>
      <c r="O160">
        <f t="shared" si="96"/>
        <v>224.76430503993248</v>
      </c>
      <c r="P160">
        <f t="shared" si="97"/>
        <v>234.0677578427362</v>
      </c>
      <c r="Q160">
        <f t="shared" si="98"/>
        <v>252.14652588603423</v>
      </c>
      <c r="R160">
        <f t="shared" si="99"/>
        <v>251.965042822827</v>
      </c>
      <c r="S160" s="5"/>
      <c r="T160" s="10">
        <f t="shared" si="100"/>
        <v>9.9254068767793413E-3</v>
      </c>
      <c r="U160" s="10">
        <f t="shared" si="101"/>
        <v>-2.9523608201410645E-2</v>
      </c>
      <c r="W160">
        <f t="shared" si="102"/>
        <v>1.0796859818944375</v>
      </c>
      <c r="X160">
        <f t="shared" si="103"/>
        <v>1.1218263764846332</v>
      </c>
      <c r="Y160">
        <f t="shared" si="104"/>
        <v>1.0390302322127543</v>
      </c>
      <c r="AA160" s="3">
        <f t="shared" si="105"/>
        <v>9.3816539514548269E-2</v>
      </c>
      <c r="AB160" s="3">
        <f t="shared" si="106"/>
        <v>-3.9746836080920001E-2</v>
      </c>
      <c r="AD160" s="4">
        <f t="shared" si="107"/>
        <v>0.19287728689365569</v>
      </c>
      <c r="AE160" s="4">
        <f t="shared" si="108"/>
        <v>9.4841501738238243</v>
      </c>
      <c r="AF160" s="4">
        <f t="shared" si="109"/>
        <v>0.611619257019691</v>
      </c>
      <c r="AG160" s="4">
        <f t="shared" si="110"/>
        <v>1.8804381325629782</v>
      </c>
      <c r="AH160" s="4">
        <f t="shared" si="111"/>
        <v>1.0737270140160682</v>
      </c>
      <c r="AI160" s="4">
        <f t="shared" si="112"/>
        <v>5.1000691384796459</v>
      </c>
      <c r="AJ160" s="4">
        <f t="shared" si="113"/>
        <v>0.65958262673686541</v>
      </c>
      <c r="AK160" s="5">
        <f t="shared" si="114"/>
        <v>6.732267242560761</v>
      </c>
    </row>
    <row r="161" spans="1:37" x14ac:dyDescent="0.35">
      <c r="A161" t="s">
        <v>105</v>
      </c>
      <c r="B161">
        <v>1.165818215565001E-2</v>
      </c>
      <c r="C161">
        <v>2508.5794195161047</v>
      </c>
      <c r="D161">
        <v>2459.8371416752479</v>
      </c>
      <c r="E161">
        <v>94225.802423896879</v>
      </c>
      <c r="F161">
        <v>97074.289579564633</v>
      </c>
      <c r="G161" s="6">
        <v>175.69919942537001</v>
      </c>
      <c r="H161">
        <v>179.7966799354256</v>
      </c>
      <c r="I161" s="3">
        <f t="shared" si="92"/>
        <v>-2.2789522651515088E-2</v>
      </c>
      <c r="L161">
        <f t="shared" si="93"/>
        <v>110.39334044895888</v>
      </c>
      <c r="M161">
        <f t="shared" si="94"/>
        <v>246.01745422339772</v>
      </c>
      <c r="N161">
        <f t="shared" si="95"/>
        <v>222.73539261248888</v>
      </c>
      <c r="O161">
        <f t="shared" si="96"/>
        <v>225.21004486152876</v>
      </c>
      <c r="P161">
        <f t="shared" si="97"/>
        <v>234.48839913208315</v>
      </c>
      <c r="Q161">
        <f t="shared" si="98"/>
        <v>253.88044293430454</v>
      </c>
      <c r="R161">
        <f t="shared" si="99"/>
        <v>252.68569590011708</v>
      </c>
      <c r="S161" s="5"/>
      <c r="T161" s="10">
        <f t="shared" si="100"/>
        <v>1.9815245901873446E-2</v>
      </c>
      <c r="U161" s="10">
        <f t="shared" si="101"/>
        <v>-2.9343373698687336E-2</v>
      </c>
      <c r="W161">
        <f t="shared" si="102"/>
        <v>1.0923911248037914</v>
      </c>
      <c r="X161">
        <f t="shared" si="103"/>
        <v>1.1273051479138236</v>
      </c>
      <c r="Y161">
        <f t="shared" si="104"/>
        <v>1.0319611010354037</v>
      </c>
      <c r="AA161" s="3">
        <f t="shared" si="105"/>
        <v>0.1045278944573238</v>
      </c>
      <c r="AB161" s="3">
        <f t="shared" si="106"/>
        <v>-3.9568500211083157E-2</v>
      </c>
      <c r="AD161" s="4">
        <f t="shared" si="107"/>
        <v>0.13272197572919975</v>
      </c>
      <c r="AE161" s="4">
        <f t="shared" si="108"/>
        <v>9.2823559055382088</v>
      </c>
      <c r="AF161" s="4">
        <f t="shared" si="109"/>
        <v>1.2592955672326323</v>
      </c>
      <c r="AG161" s="4">
        <f t="shared" si="110"/>
        <v>6.5438216367324165</v>
      </c>
      <c r="AH161" s="4">
        <f t="shared" si="111"/>
        <v>3.8084944324278114</v>
      </c>
      <c r="AI161" s="4">
        <f t="shared" si="112"/>
        <v>4.6838309350877738</v>
      </c>
      <c r="AJ161" s="4">
        <f t="shared" si="113"/>
        <v>2.3484856667221221</v>
      </c>
      <c r="AK161" s="5">
        <f t="shared" si="114"/>
        <v>0.99440473555250142</v>
      </c>
    </row>
    <row r="162" spans="1:37" x14ac:dyDescent="0.35">
      <c r="A162" t="s">
        <v>106</v>
      </c>
      <c r="B162">
        <v>1.1659263920766459E-2</v>
      </c>
      <c r="C162">
        <v>2517.0057134504946</v>
      </c>
      <c r="D162">
        <v>2466.6544223576875</v>
      </c>
      <c r="E162">
        <v>96450.38</v>
      </c>
      <c r="F162">
        <v>97388.233971121561</v>
      </c>
      <c r="G162" s="6">
        <v>177.70208103341901</v>
      </c>
      <c r="H162">
        <v>180.45858835568535</v>
      </c>
      <c r="I162" s="3">
        <f t="shared" si="92"/>
        <v>-1.5275013217066986E-2</v>
      </c>
      <c r="L162">
        <f t="shared" si="93"/>
        <v>110.40358386969046</v>
      </c>
      <c r="M162">
        <f t="shared" si="94"/>
        <v>246.8438244655153</v>
      </c>
      <c r="N162">
        <f t="shared" si="95"/>
        <v>223.35268945040823</v>
      </c>
      <c r="O162">
        <f t="shared" si="96"/>
        <v>230.52703026069028</v>
      </c>
      <c r="P162">
        <f t="shared" si="97"/>
        <v>235.2467494441124</v>
      </c>
      <c r="Q162">
        <f t="shared" si="98"/>
        <v>256.77455099774187</v>
      </c>
      <c r="R162">
        <f t="shared" si="99"/>
        <v>253.61593993941497</v>
      </c>
      <c r="S162" s="5"/>
      <c r="T162" s="10">
        <f t="shared" si="100"/>
        <v>2.0412786905382507E-2</v>
      </c>
      <c r="U162" s="10">
        <f t="shared" si="101"/>
        <v>-9.6300541952496488E-3</v>
      </c>
      <c r="W162">
        <f t="shared" si="102"/>
        <v>1.070780394760533</v>
      </c>
      <c r="X162">
        <f t="shared" si="103"/>
        <v>1.1138587553371495</v>
      </c>
      <c r="Y162">
        <f t="shared" si="104"/>
        <v>1.040230808097911</v>
      </c>
      <c r="AA162" s="3">
        <f t="shared" si="105"/>
        <v>0.10517507119753255</v>
      </c>
      <c r="AB162" s="3">
        <f t="shared" si="106"/>
        <v>-2.0062845478523328E-2</v>
      </c>
      <c r="AD162" s="4">
        <f t="shared" si="107"/>
        <v>8.7127710980605677E-2</v>
      </c>
      <c r="AE162" s="4">
        <f t="shared" si="108"/>
        <v>4.6681724732958507</v>
      </c>
      <c r="AF162" s="4">
        <f t="shared" si="109"/>
        <v>1.6129505435031888</v>
      </c>
      <c r="AG162" s="4">
        <f t="shared" si="110"/>
        <v>10.292834525621686</v>
      </c>
      <c r="AH162" s="4">
        <f t="shared" si="111"/>
        <v>5.8241360295936628</v>
      </c>
      <c r="AI162" s="4">
        <f t="shared" si="112"/>
        <v>2.6463891915581517</v>
      </c>
      <c r="AJ162" s="4">
        <f t="shared" si="113"/>
        <v>3.6140551756753014</v>
      </c>
      <c r="AK162" s="5">
        <f t="shared" si="114"/>
        <v>-0.26775075007988425</v>
      </c>
    </row>
    <row r="163" spans="1:37" x14ac:dyDescent="0.35">
      <c r="A163" t="s">
        <v>107</v>
      </c>
      <c r="B163">
        <v>1.16609215957197E-2</v>
      </c>
      <c r="C163">
        <v>2523.2177318709523</v>
      </c>
      <c r="D163">
        <v>2477.4362023622111</v>
      </c>
      <c r="E163">
        <v>97424.40400000001</v>
      </c>
      <c r="F163">
        <v>97723.386863875639</v>
      </c>
      <c r="G163" s="6">
        <v>179.58082489008299</v>
      </c>
      <c r="H163">
        <v>181.04489569426642</v>
      </c>
      <c r="I163" s="3">
        <f t="shared" ref="I163:I177" si="115">(G163-H163)/H163</f>
        <v>-8.0867831074112294E-3</v>
      </c>
      <c r="L163">
        <f t="shared" ref="L163:L177" si="116">B163/AVERAGE(B$5:B$8)*100</f>
        <v>110.4192806801386</v>
      </c>
      <c r="M163">
        <f t="shared" ref="M163:M177" si="117">C163/AVERAGE(C$5:C$8)*100</f>
        <v>247.45303976302603</v>
      </c>
      <c r="N163">
        <f t="shared" ref="N163:N177" si="118">D163/AVERAGE(D$5:D$8)*100</f>
        <v>224.32896709159121</v>
      </c>
      <c r="O163">
        <f t="shared" ref="O163:O177" si="119">E163/AVERAGE(E$5:E$8)*100</f>
        <v>232.85505488975485</v>
      </c>
      <c r="P163">
        <f t="shared" ref="P163:P177" si="120">F163/AVERAGE(F$5:F$8)*100</f>
        <v>236.05633008206266</v>
      </c>
      <c r="Q163">
        <f t="shared" ref="Q163:Q177" si="121">G163/AVERAGE(G$5:G$8)*100</f>
        <v>259.48928347261898</v>
      </c>
      <c r="R163">
        <f t="shared" ref="R163:R177" si="122">H163/AVERAGE(H$5:H$8)*100</f>
        <v>254.43993445318415</v>
      </c>
      <c r="S163" s="5"/>
      <c r="T163" s="10">
        <f t="shared" ref="T163:T177" si="123">(C163/D163)-1</f>
        <v>1.8479397961928878E-2</v>
      </c>
      <c r="U163" s="10">
        <f t="shared" ref="U163:U177" si="124">(E163/F163)-1</f>
        <v>-3.0594811894116836E-3</v>
      </c>
      <c r="W163">
        <f t="shared" ref="W163:W177" si="125">M163/O163</f>
        <v>1.0626912947205831</v>
      </c>
      <c r="X163">
        <f t="shared" ref="X163:X177" si="126">Q163/O163</f>
        <v>1.1143811483734982</v>
      </c>
      <c r="Y163">
        <f t="shared" ref="Y163:Y177" si="127">Q163/M163</f>
        <v>1.0486405166859922</v>
      </c>
      <c r="AA163" s="3">
        <f t="shared" ref="AA163:AA177" si="128">(M163/N163)-1</f>
        <v>0.10308108208777833</v>
      </c>
      <c r="AB163" s="3">
        <f t="shared" ref="AB163:AB177" si="129">(O163/P163)-1</f>
        <v>-1.3561488443012415E-2</v>
      </c>
      <c r="AD163" s="4">
        <f t="shared" si="107"/>
        <v>5.8750812056995727E-2</v>
      </c>
      <c r="AE163" s="4">
        <f t="shared" si="108"/>
        <v>3.7401412121038868</v>
      </c>
      <c r="AF163" s="4">
        <f t="shared" si="109"/>
        <v>1.6804760712190836</v>
      </c>
      <c r="AG163" s="4">
        <f t="shared" si="110"/>
        <v>9.1401575161589967</v>
      </c>
      <c r="AH163" s="4">
        <f t="shared" si="111"/>
        <v>4.2639870546506753</v>
      </c>
      <c r="AI163" s="4">
        <f t="shared" si="112"/>
        <v>2.6912246694705599</v>
      </c>
      <c r="AJ163" s="4">
        <f t="shared" si="113"/>
        <v>2.9925923858249215</v>
      </c>
      <c r="AK163" s="5">
        <f t="shared" si="114"/>
        <v>-0.10070456564076574</v>
      </c>
    </row>
    <row r="164" spans="1:37" x14ac:dyDescent="0.35">
      <c r="A164" t="s">
        <v>173</v>
      </c>
      <c r="B164">
        <v>1.166330806555203E-2</v>
      </c>
      <c r="C164">
        <v>2506.0848713943992</v>
      </c>
      <c r="D164">
        <v>2491.627614275721</v>
      </c>
      <c r="E164">
        <v>98477.592788048772</v>
      </c>
      <c r="F164">
        <v>97925.216443560435</v>
      </c>
      <c r="G164" s="6">
        <v>180.34652920798001</v>
      </c>
      <c r="H164">
        <v>181.66457901049006</v>
      </c>
      <c r="I164" s="3">
        <f t="shared" si="115"/>
        <v>-7.2554033906298077E-3</v>
      </c>
      <c r="J164">
        <f>AVERAGE(H161:H164)</f>
        <v>180.74118574896687</v>
      </c>
      <c r="K164" s="8">
        <f>AVERAGE(G161:G164)</f>
        <v>178.33215863921299</v>
      </c>
      <c r="L164">
        <f t="shared" si="116"/>
        <v>110.44187857517525</v>
      </c>
      <c r="M164">
        <f t="shared" si="117"/>
        <v>245.77281282453853</v>
      </c>
      <c r="N164">
        <f t="shared" si="118"/>
        <v>225.61398293704204</v>
      </c>
      <c r="O164">
        <f t="shared" si="119"/>
        <v>235.37229208065799</v>
      </c>
      <c r="P164">
        <f t="shared" si="120"/>
        <v>236.54386076853754</v>
      </c>
      <c r="Q164">
        <f t="shared" si="121"/>
        <v>260.59570485655348</v>
      </c>
      <c r="R164">
        <f t="shared" si="122"/>
        <v>255.31083546233461</v>
      </c>
      <c r="S164" s="5"/>
      <c r="T164" s="10">
        <f t="shared" si="123"/>
        <v>5.8023346008231336E-3</v>
      </c>
      <c r="U164" s="10">
        <f t="shared" si="124"/>
        <v>5.6407977898798034E-3</v>
      </c>
      <c r="W164">
        <f t="shared" si="125"/>
        <v>1.0441875322364473</v>
      </c>
      <c r="X164">
        <f t="shared" si="126"/>
        <v>1.1071639000195141</v>
      </c>
      <c r="Y164">
        <f t="shared" si="127"/>
        <v>1.0603113577196077</v>
      </c>
      <c r="AA164" s="3">
        <f t="shared" si="128"/>
        <v>8.9350977386547292E-2</v>
      </c>
      <c r="AB164" s="3">
        <f t="shared" si="129"/>
        <v>-4.9528602605584116E-3</v>
      </c>
      <c r="AD164" s="4">
        <f t="shared" si="107"/>
        <v>4.7329660386252748E-2</v>
      </c>
      <c r="AE164" s="4">
        <f t="shared" si="108"/>
        <v>3.2380632074035853</v>
      </c>
      <c r="AF164" s="4">
        <f t="shared" si="109"/>
        <v>1.6322377996371706</v>
      </c>
      <c r="AG164" s="4">
        <f t="shared" si="110"/>
        <v>7.818800666281267</v>
      </c>
      <c r="AH164" s="4">
        <f t="shared" si="111"/>
        <v>3.0611403217736699</v>
      </c>
      <c r="AI164" s="4">
        <f t="shared" si="112"/>
        <v>3.1139530405365878</v>
      </c>
      <c r="AJ164" s="4">
        <f t="shared" si="113"/>
        <v>2.4190835697213808</v>
      </c>
      <c r="AK164" s="5">
        <f t="shared" si="114"/>
        <v>0.28724492180120875</v>
      </c>
    </row>
    <row r="165" spans="1:37" x14ac:dyDescent="0.35">
      <c r="A165" t="s">
        <v>174</v>
      </c>
      <c r="B165">
        <v>1.1666446749866969E-2</v>
      </c>
      <c r="C165">
        <v>2512.8850827583869</v>
      </c>
      <c r="D165">
        <v>2503.4556696474647</v>
      </c>
      <c r="E165">
        <v>96800.024202937246</v>
      </c>
      <c r="F165">
        <v>97204.466223192183</v>
      </c>
      <c r="G165" s="6">
        <v>182.769859443586</v>
      </c>
      <c r="H165">
        <v>181.56129875619851</v>
      </c>
      <c r="I165" s="3">
        <f t="shared" si="115"/>
        <v>6.6564884458683634E-3</v>
      </c>
      <c r="L165">
        <f t="shared" si="116"/>
        <v>110.47159931907125</v>
      </c>
      <c r="M165">
        <f t="shared" si="117"/>
        <v>246.43971245503619</v>
      </c>
      <c r="N165">
        <f t="shared" si="118"/>
        <v>226.68499959600405</v>
      </c>
      <c r="O165">
        <f t="shared" si="119"/>
        <v>231.36271841195506</v>
      </c>
      <c r="P165">
        <f t="shared" si="120"/>
        <v>234.80284812677388</v>
      </c>
      <c r="Q165">
        <f t="shared" si="121"/>
        <v>264.0973494605351</v>
      </c>
      <c r="R165">
        <f t="shared" si="122"/>
        <v>255.16568571353071</v>
      </c>
      <c r="S165" s="5"/>
      <c r="T165" s="10">
        <f t="shared" si="123"/>
        <v>3.7665588511299752E-3</v>
      </c>
      <c r="U165" s="10">
        <f t="shared" si="124"/>
        <v>-4.1607349535389693E-3</v>
      </c>
      <c r="W165">
        <f t="shared" si="125"/>
        <v>1.0651660481280985</v>
      </c>
      <c r="X165">
        <f t="shared" si="126"/>
        <v>1.14148619653705</v>
      </c>
      <c r="Y165">
        <f t="shared" si="127"/>
        <v>1.0716509398164495</v>
      </c>
      <c r="AA165" s="3">
        <f t="shared" si="128"/>
        <v>8.7146096540303919E-2</v>
      </c>
      <c r="AB165" s="3">
        <f t="shared" si="129"/>
        <v>-1.4651141339484308E-2</v>
      </c>
      <c r="AD165" s="4">
        <f t="shared" si="107"/>
        <v>5.034703642714522E-2</v>
      </c>
      <c r="AE165" s="4">
        <f t="shared" si="108"/>
        <v>2.3863482474232089</v>
      </c>
      <c r="AF165" s="4">
        <f t="shared" si="109"/>
        <v>1.6048738611493363</v>
      </c>
      <c r="AG165" s="4">
        <f t="shared" si="110"/>
        <v>5.9595545881053091</v>
      </c>
      <c r="AH165" s="4">
        <f t="shared" si="111"/>
        <v>1.7645574531811148</v>
      </c>
      <c r="AI165" s="4">
        <f t="shared" si="112"/>
        <v>3.7532339642229573</v>
      </c>
      <c r="AJ165" s="4">
        <f t="shared" si="113"/>
        <v>1.7499312694197577</v>
      </c>
      <c r="AK165" s="5">
        <f t="shared" si="114"/>
        <v>1.1447893581943105</v>
      </c>
    </row>
    <row r="166" spans="1:37" x14ac:dyDescent="0.35">
      <c r="A166" t="s">
        <v>178</v>
      </c>
      <c r="B166">
        <v>1.1670246489182291E-2</v>
      </c>
      <c r="C166">
        <v>2542.2075184519372</v>
      </c>
      <c r="D166">
        <v>2509.8044317845524</v>
      </c>
      <c r="E166">
        <v>97064.60000000002</v>
      </c>
      <c r="F166">
        <v>96625.276187969852</v>
      </c>
      <c r="G166" s="6">
        <v>184.189007080632</v>
      </c>
      <c r="H166">
        <v>181.50782631194758</v>
      </c>
      <c r="I166" s="3">
        <f t="shared" si="115"/>
        <v>1.4771708874285203E-2</v>
      </c>
      <c r="L166">
        <f t="shared" si="116"/>
        <v>110.50757970694416</v>
      </c>
      <c r="M166">
        <f t="shared" si="117"/>
        <v>249.31537623702962</v>
      </c>
      <c r="N166">
        <f t="shared" si="118"/>
        <v>227.25987262448609</v>
      </c>
      <c r="O166">
        <f t="shared" si="119"/>
        <v>231.99508370461373</v>
      </c>
      <c r="P166">
        <f t="shared" si="120"/>
        <v>233.40378206365094</v>
      </c>
      <c r="Q166">
        <f t="shared" si="121"/>
        <v>266.1479782161627</v>
      </c>
      <c r="R166">
        <f t="shared" si="122"/>
        <v>255.0905357063566</v>
      </c>
      <c r="S166" s="5"/>
      <c r="T166" s="10">
        <f t="shared" si="123"/>
        <v>1.2910602219450729E-2</v>
      </c>
      <c r="U166" s="10">
        <f t="shared" si="124"/>
        <v>4.5466758736660839E-3</v>
      </c>
      <c r="W166">
        <f t="shared" si="125"/>
        <v>1.0746580154020369</v>
      </c>
      <c r="X166">
        <f t="shared" si="126"/>
        <v>1.1472138718035676</v>
      </c>
      <c r="Y166">
        <f t="shared" si="127"/>
        <v>1.0675152982266523</v>
      </c>
      <c r="AA166" s="3">
        <f t="shared" si="128"/>
        <v>9.7049705070402226E-2</v>
      </c>
      <c r="AB166" s="3">
        <f t="shared" si="129"/>
        <v>-6.0354564376897679E-3</v>
      </c>
      <c r="AD166" s="4">
        <f t="shared" si="107"/>
        <v>6.3813034679061076E-2</v>
      </c>
      <c r="AE166" s="4">
        <f t="shared" si="108"/>
        <v>1.476204554093985</v>
      </c>
      <c r="AF166" s="4">
        <f t="shared" si="109"/>
        <v>1.6777385478900397</v>
      </c>
      <c r="AG166" s="4">
        <f t="shared" si="110"/>
        <v>3.6808719279912472</v>
      </c>
      <c r="AH166" s="4">
        <f t="shared" si="111"/>
        <v>0.61653282481770599</v>
      </c>
      <c r="AI166" s="4">
        <f t="shared" si="112"/>
        <v>3.8262951719526761</v>
      </c>
      <c r="AJ166" s="4">
        <f t="shared" si="113"/>
        <v>1.1726917521095226</v>
      </c>
      <c r="AK166" s="5">
        <f t="shared" si="114"/>
        <v>2.2628311447314777</v>
      </c>
    </row>
    <row r="167" spans="1:37" x14ac:dyDescent="0.35">
      <c r="A167" t="s">
        <v>180</v>
      </c>
      <c r="B167">
        <v>1.167464880075314E-2</v>
      </c>
      <c r="C167">
        <v>2540.2585108356143</v>
      </c>
      <c r="D167">
        <v>2516.1571007747239</v>
      </c>
      <c r="E167">
        <v>97918.300999999992</v>
      </c>
      <c r="F167">
        <v>97162.898845197473</v>
      </c>
      <c r="G167" s="6">
        <v>184.43069374653001</v>
      </c>
      <c r="H167">
        <v>182.31147196996147</v>
      </c>
      <c r="I167" s="3">
        <f t="shared" si="115"/>
        <v>1.1624182250679816E-2</v>
      </c>
      <c r="L167">
        <f t="shared" si="116"/>
        <v>110.54926595558179</v>
      </c>
      <c r="M167">
        <f t="shared" si="117"/>
        <v>249.12423622834604</v>
      </c>
      <c r="N167">
        <f t="shared" si="118"/>
        <v>227.83509941397159</v>
      </c>
      <c r="O167">
        <f t="shared" si="119"/>
        <v>234.03552311253074</v>
      </c>
      <c r="P167">
        <f t="shared" si="120"/>
        <v>234.70243979039242</v>
      </c>
      <c r="Q167">
        <f t="shared" si="121"/>
        <v>266.49720870776525</v>
      </c>
      <c r="R167">
        <f t="shared" si="122"/>
        <v>256.21997681964797</v>
      </c>
      <c r="S167" s="5"/>
      <c r="T167" s="10">
        <f t="shared" si="123"/>
        <v>9.5786586829056386E-3</v>
      </c>
      <c r="U167" s="10">
        <f t="shared" si="124"/>
        <v>7.7745946629901308E-3</v>
      </c>
      <c r="W167">
        <f t="shared" si="125"/>
        <v>1.0644718926218744</v>
      </c>
      <c r="X167">
        <f t="shared" si="126"/>
        <v>1.138704095701002</v>
      </c>
      <c r="Y167">
        <f t="shared" si="127"/>
        <v>1.0697361795963329</v>
      </c>
      <c r="AA167" s="3">
        <f t="shared" si="128"/>
        <v>9.3440988105579548E-2</v>
      </c>
      <c r="AB167" s="3">
        <f t="shared" si="129"/>
        <v>-2.8415413084639241E-3</v>
      </c>
      <c r="AD167" s="4">
        <f t="shared" si="107"/>
        <v>8.3450777442539703E-2</v>
      </c>
      <c r="AE167" s="4">
        <f t="shared" si="108"/>
        <v>0.77955586958566858</v>
      </c>
      <c r="AF167" s="4">
        <f t="shared" si="109"/>
        <v>1.6941178692393422</v>
      </c>
      <c r="AG167" s="4">
        <f t="shared" si="110"/>
        <v>2.1250391975119909</v>
      </c>
      <c r="AH167" s="4">
        <f t="shared" si="111"/>
        <v>-4.3230489828705032E-2</v>
      </c>
      <c r="AI167" s="4">
        <f t="shared" si="112"/>
        <v>3.428323705691283</v>
      </c>
      <c r="AJ167" s="4">
        <f t="shared" si="113"/>
        <v>0.8966486906204052</v>
      </c>
      <c r="AK167" s="5">
        <f t="shared" si="114"/>
        <v>2.8234859890546122</v>
      </c>
    </row>
    <row r="168" spans="1:37" x14ac:dyDescent="0.35">
      <c r="A168" t="s">
        <v>181</v>
      </c>
      <c r="B168">
        <v>1.167962967456058E-2</v>
      </c>
      <c r="C168">
        <v>2572.2454290414094</v>
      </c>
      <c r="D168">
        <v>2519.0379272274463</v>
      </c>
      <c r="E168">
        <v>99070.887999999992</v>
      </c>
      <c r="F168">
        <v>97994.62897453137</v>
      </c>
      <c r="G168">
        <v>185.14037218791</v>
      </c>
      <c r="H168">
        <v>183.39989643629403</v>
      </c>
      <c r="I168" s="3">
        <f t="shared" si="115"/>
        <v>9.4900585302159553E-3</v>
      </c>
      <c r="J168">
        <f>AVERAGE(H165:H168)</f>
        <v>182.19512336860041</v>
      </c>
      <c r="K168" s="8">
        <f>AVERAGE(G165:G168)</f>
        <v>184.1324831146645</v>
      </c>
      <c r="L168">
        <f t="shared" si="116"/>
        <v>110.59643070996773</v>
      </c>
      <c r="M168">
        <f t="shared" si="117"/>
        <v>252.26120694739933</v>
      </c>
      <c r="N168">
        <f t="shared" si="118"/>
        <v>228.09595489912721</v>
      </c>
      <c r="O168">
        <f t="shared" si="119"/>
        <v>236.79033297670213</v>
      </c>
      <c r="P168">
        <f t="shared" si="120"/>
        <v>236.7115306359924</v>
      </c>
      <c r="Q168">
        <f t="shared" si="121"/>
        <v>267.52267426268952</v>
      </c>
      <c r="R168">
        <f t="shared" si="122"/>
        <v>257.74964518620919</v>
      </c>
      <c r="S168" s="5"/>
      <c r="T168" s="10">
        <f t="shared" si="123"/>
        <v>2.1122151929060307E-2</v>
      </c>
      <c r="U168" s="10">
        <f t="shared" si="124"/>
        <v>1.0982836883318692E-2</v>
      </c>
      <c r="W168">
        <f t="shared" si="125"/>
        <v>1.0653357498856146</v>
      </c>
      <c r="X168">
        <f t="shared" si="126"/>
        <v>1.1297871450225594</v>
      </c>
      <c r="Y168">
        <f t="shared" si="127"/>
        <v>1.0604986692165967</v>
      </c>
      <c r="AA168" s="3">
        <f t="shared" si="128"/>
        <v>0.10594336080602096</v>
      </c>
      <c r="AB168" s="3">
        <f t="shared" si="129"/>
        <v>3.3290452939915838E-4</v>
      </c>
      <c r="AD168" s="4">
        <f t="shared" si="107"/>
        <v>0.10569083527793843</v>
      </c>
      <c r="AE168" s="4">
        <f t="shared" si="108"/>
        <v>1.1209354874173405</v>
      </c>
      <c r="AF168" s="4">
        <f t="shared" si="109"/>
        <v>1.5451355975631298</v>
      </c>
      <c r="AG168" s="4">
        <f t="shared" si="110"/>
        <v>1.1060205207928719</v>
      </c>
      <c r="AH168" s="4">
        <f t="shared" si="111"/>
        <v>-0.2880862784619298</v>
      </c>
      <c r="AI168" s="4">
        <f t="shared" si="112"/>
        <v>3.2525398221563639</v>
      </c>
      <c r="AJ168" s="4">
        <f t="shared" si="113"/>
        <v>0.80443071876983296</v>
      </c>
      <c r="AK168" s="5">
        <f t="shared" si="114"/>
        <v>3.0432814737983596</v>
      </c>
    </row>
    <row r="169" spans="1:37" x14ac:dyDescent="0.35">
      <c r="A169" t="s">
        <v>182</v>
      </c>
      <c r="B169">
        <v>1.168517718192775E-2</v>
      </c>
      <c r="C169">
        <v>2601.844055351467</v>
      </c>
      <c r="D169">
        <v>2524.2893204006014</v>
      </c>
      <c r="E169">
        <v>98724.873211864164</v>
      </c>
      <c r="F169">
        <v>98185.763949289176</v>
      </c>
      <c r="G169">
        <v>186.396974030953</v>
      </c>
      <c r="H169">
        <v>183.77097392200005</v>
      </c>
      <c r="I169" s="3">
        <f t="shared" si="115"/>
        <v>1.4289525994826219E-2</v>
      </c>
      <c r="L169">
        <f t="shared" si="116"/>
        <v>110.64896101540052</v>
      </c>
      <c r="M169">
        <f t="shared" si="117"/>
        <v>255.16395686101964</v>
      </c>
      <c r="N169">
        <f t="shared" si="118"/>
        <v>228.57146244406522</v>
      </c>
      <c r="O169">
        <f t="shared" si="119"/>
        <v>235.96331952651943</v>
      </c>
      <c r="P169">
        <f t="shared" si="120"/>
        <v>237.17322790355135</v>
      </c>
      <c r="Q169">
        <f t="shared" si="121"/>
        <v>269.33842887937078</v>
      </c>
      <c r="R169">
        <f t="shared" si="122"/>
        <v>258.27115633281193</v>
      </c>
      <c r="S169" s="5"/>
      <c r="T169" s="10">
        <f t="shared" si="123"/>
        <v>3.072339383765943E-2</v>
      </c>
      <c r="U169" s="10">
        <f t="shared" si="124"/>
        <v>5.4907070117968804E-3</v>
      </c>
      <c r="W169">
        <f t="shared" si="125"/>
        <v>1.0813712799643094</v>
      </c>
      <c r="X169">
        <f t="shared" si="126"/>
        <v>1.1414419386022427</v>
      </c>
      <c r="Y169">
        <f t="shared" si="127"/>
        <v>1.0555504476130677</v>
      </c>
      <c r="AA169" s="3">
        <f t="shared" si="128"/>
        <v>0.11634214583310887</v>
      </c>
      <c r="AB169" s="3">
        <f t="shared" si="129"/>
        <v>-5.1013699468809293E-3</v>
      </c>
      <c r="AD169" s="4">
        <f t="shared" si="107"/>
        <v>0.12810694739029405</v>
      </c>
      <c r="AE169" s="4">
        <f t="shared" si="108"/>
        <v>1.9620073535568938</v>
      </c>
      <c r="AF169" s="4">
        <f t="shared" si="109"/>
        <v>1.3091115291894884</v>
      </c>
      <c r="AG169" s="4">
        <f t="shared" si="110"/>
        <v>0.93183575679958164</v>
      </c>
      <c r="AH169" s="4">
        <f t="shared" si="111"/>
        <v>-6.9888948790031158E-2</v>
      </c>
      <c r="AI169" s="4">
        <f t="shared" si="112"/>
        <v>2.7426113017796849</v>
      </c>
      <c r="AJ169" s="4">
        <f t="shared" si="113"/>
        <v>0.86388204389418188</v>
      </c>
      <c r="AK169" s="5">
        <f t="shared" si="114"/>
        <v>2.1747520638542537</v>
      </c>
    </row>
    <row r="170" spans="1:37" x14ac:dyDescent="0.35">
      <c r="A170" t="s">
        <v>183</v>
      </c>
      <c r="B170">
        <v>1.16912281886645E-2</v>
      </c>
      <c r="C170">
        <v>2613.6602967835447</v>
      </c>
      <c r="D170">
        <v>2533.2268649528974</v>
      </c>
      <c r="E170">
        <v>99870.232000000018</v>
      </c>
      <c r="F170">
        <v>98267.602659942087</v>
      </c>
      <c r="G170">
        <v>189.521306147167</v>
      </c>
      <c r="H170">
        <v>184.13437949449653</v>
      </c>
      <c r="I170" s="3">
        <f t="shared" si="115"/>
        <v>2.9255409377972646E-2</v>
      </c>
      <c r="L170">
        <f t="shared" si="116"/>
        <v>110.70625904332894</v>
      </c>
      <c r="M170">
        <f t="shared" si="117"/>
        <v>256.3227807009161</v>
      </c>
      <c r="N170">
        <f t="shared" si="118"/>
        <v>229.38074670972659</v>
      </c>
      <c r="O170">
        <f t="shared" si="119"/>
        <v>238.700853168294</v>
      </c>
      <c r="P170">
        <f t="shared" si="120"/>
        <v>237.37091390600523</v>
      </c>
      <c r="Q170">
        <f t="shared" si="121"/>
        <v>273.8530016499497</v>
      </c>
      <c r="R170">
        <f t="shared" si="122"/>
        <v>258.78188539640325</v>
      </c>
      <c r="S170" s="5"/>
      <c r="T170" s="10">
        <f t="shared" si="123"/>
        <v>3.1751373295239027E-2</v>
      </c>
      <c r="U170" s="10">
        <f t="shared" si="124"/>
        <v>1.6308827087233135E-2</v>
      </c>
      <c r="W170">
        <f t="shared" si="125"/>
        <v>1.0738243173357991</v>
      </c>
      <c r="X170">
        <f t="shared" si="126"/>
        <v>1.1472644442408926</v>
      </c>
      <c r="Y170">
        <f t="shared" si="127"/>
        <v>1.0683911937171449</v>
      </c>
      <c r="AA170" s="3">
        <f t="shared" si="128"/>
        <v>0.11745551611305771</v>
      </c>
      <c r="AB170" s="3">
        <f t="shared" si="129"/>
        <v>5.602789492630933E-3</v>
      </c>
      <c r="AD170" s="4">
        <f t="shared" si="107"/>
        <v>0.14950614186093336</v>
      </c>
      <c r="AE170" s="4">
        <f t="shared" si="108"/>
        <v>2.4157431615555947</v>
      </c>
      <c r="AF170" s="4">
        <f t="shared" si="109"/>
        <v>1.1058276228233632</v>
      </c>
      <c r="AG170" s="4">
        <f t="shared" si="110"/>
        <v>1.4926042681865814</v>
      </c>
      <c r="AH170" s="4">
        <f t="shared" si="111"/>
        <v>0.54753973713925763</v>
      </c>
      <c r="AI170" s="4">
        <f t="shared" si="112"/>
        <v>2.5592898809325249</v>
      </c>
      <c r="AJ170" s="4">
        <f t="shared" si="113"/>
        <v>1.0799604800006968</v>
      </c>
      <c r="AK170" s="5">
        <f t="shared" si="114"/>
        <v>1.3697995698239565</v>
      </c>
    </row>
    <row r="171" spans="1:37" x14ac:dyDescent="0.35">
      <c r="A171" t="s">
        <v>184</v>
      </c>
      <c r="B171">
        <v>1.169768516219504E-2</v>
      </c>
      <c r="C171">
        <v>2642.9921360072522</v>
      </c>
      <c r="D171">
        <v>2545.651917528975</v>
      </c>
      <c r="E171">
        <v>101005.632</v>
      </c>
      <c r="F171">
        <v>98866.613399073161</v>
      </c>
      <c r="G171">
        <v>191.23255644832599</v>
      </c>
      <c r="H171">
        <v>185.12360541364782</v>
      </c>
      <c r="I171" s="3">
        <f t="shared" si="115"/>
        <v>3.2999308872728998E-2</v>
      </c>
      <c r="L171">
        <f t="shared" si="116"/>
        <v>110.76740124094688</v>
      </c>
      <c r="M171">
        <f t="shared" si="117"/>
        <v>259.19936669112502</v>
      </c>
      <c r="N171">
        <f t="shared" si="118"/>
        <v>230.50582077128769</v>
      </c>
      <c r="O171">
        <f t="shared" si="119"/>
        <v>241.41458420966453</v>
      </c>
      <c r="P171">
        <f t="shared" si="120"/>
        <v>238.81785799274661</v>
      </c>
      <c r="Q171">
        <f t="shared" si="121"/>
        <v>276.32571060850267</v>
      </c>
      <c r="R171">
        <f t="shared" si="122"/>
        <v>260.17214043266398</v>
      </c>
      <c r="S171" s="5"/>
      <c r="T171" s="10">
        <f t="shared" si="123"/>
        <v>3.8237835191845093E-2</v>
      </c>
      <c r="U171" s="10">
        <f t="shared" si="124"/>
        <v>2.1635398719411336E-2</v>
      </c>
      <c r="W171">
        <f t="shared" si="125"/>
        <v>1.0736690475419444</v>
      </c>
      <c r="X171">
        <f t="shared" si="126"/>
        <v>1.1446106767456867</v>
      </c>
      <c r="Y171">
        <f t="shared" si="127"/>
        <v>1.0660740191459892</v>
      </c>
      <c r="AA171" s="3">
        <f t="shared" si="128"/>
        <v>0.12448078674901497</v>
      </c>
      <c r="AB171" s="3">
        <f t="shared" si="129"/>
        <v>1.0873249759223436E-2</v>
      </c>
      <c r="AD171" s="4">
        <f t="shared" si="107"/>
        <v>0.169406951771367</v>
      </c>
      <c r="AE171" s="4">
        <f t="shared" si="108"/>
        <v>3.2599912951305043</v>
      </c>
      <c r="AF171" s="4">
        <f t="shared" si="109"/>
        <v>1.0094876879611192</v>
      </c>
      <c r="AG171" s="4">
        <f t="shared" si="110"/>
        <v>2.1552544603224311</v>
      </c>
      <c r="AH171" s="4">
        <f t="shared" si="111"/>
        <v>1.1305089740333507</v>
      </c>
      <c r="AI171" s="4">
        <f t="shared" si="112"/>
        <v>2.8090891827231124</v>
      </c>
      <c r="AJ171" s="4">
        <f t="shared" si="113"/>
        <v>1.2906597178513834</v>
      </c>
      <c r="AK171" s="5">
        <f t="shared" si="114"/>
        <v>1.1764754442011436</v>
      </c>
    </row>
    <row r="172" spans="1:37" x14ac:dyDescent="0.35">
      <c r="A172" t="s">
        <v>185</v>
      </c>
      <c r="B172">
        <v>1.1704475096546971E-2</v>
      </c>
      <c r="C172">
        <v>2647.3222276461233</v>
      </c>
      <c r="D172">
        <v>2560.1910931829425</v>
      </c>
      <c r="E172">
        <v>101788.00799999999</v>
      </c>
      <c r="F172">
        <v>99433.914531340997</v>
      </c>
      <c r="G172" s="7">
        <v>191.40921152528699</v>
      </c>
      <c r="H172" s="9">
        <v>186.21674039029236</v>
      </c>
      <c r="I172" s="3">
        <f t="shared" si="115"/>
        <v>2.7884019042067401E-2</v>
      </c>
      <c r="J172">
        <f>AVERAGE(H169:H172)</f>
        <v>184.8114248051092</v>
      </c>
      <c r="K172" s="8">
        <f>AVERAGE(G169:G172)</f>
        <v>189.64001203793325</v>
      </c>
      <c r="L172">
        <f t="shared" si="116"/>
        <v>110.83169630209204</v>
      </c>
      <c r="M172">
        <f t="shared" si="117"/>
        <v>259.62402062604195</v>
      </c>
      <c r="N172">
        <f t="shared" si="118"/>
        <v>231.82232621901946</v>
      </c>
      <c r="O172">
        <f t="shared" si="119"/>
        <v>243.2845490125739</v>
      </c>
      <c r="P172">
        <f t="shared" si="120"/>
        <v>240.18820574298454</v>
      </c>
      <c r="Q172" s="13">
        <f t="shared" si="121"/>
        <v>276.58097226781666</v>
      </c>
      <c r="R172" s="14">
        <f t="shared" si="122"/>
        <v>261.70842893579641</v>
      </c>
      <c r="S172" s="5"/>
      <c r="T172" s="10">
        <f t="shared" si="123"/>
        <v>3.4033058975631247E-2</v>
      </c>
      <c r="U172" s="10">
        <f t="shared" si="124"/>
        <v>2.3674955167504619E-2</v>
      </c>
      <c r="W172">
        <f t="shared" si="125"/>
        <v>1.0671619783491617</v>
      </c>
      <c r="X172">
        <f t="shared" si="126"/>
        <v>1.1368620547025445</v>
      </c>
      <c r="Y172" s="13">
        <f t="shared" si="127"/>
        <v>1.0653134929537171</v>
      </c>
      <c r="AA172" s="3">
        <f t="shared" si="128"/>
        <v>0.11992673380714947</v>
      </c>
      <c r="AB172" s="3">
        <f t="shared" si="129"/>
        <v>1.2891321037231229E-2</v>
      </c>
      <c r="AD172" s="4">
        <f t="shared" si="107"/>
        <v>0.18760353823250586</v>
      </c>
      <c r="AE172" s="4">
        <f t="shared" si="108"/>
        <v>3.3264712396315232</v>
      </c>
      <c r="AF172" s="4">
        <f t="shared" si="109"/>
        <v>1.1434998231185656</v>
      </c>
      <c r="AG172" s="4">
        <f t="shared" si="110"/>
        <v>2.6953637531628605</v>
      </c>
      <c r="AH172" s="4">
        <f t="shared" si="111"/>
        <v>1.4824712143746366</v>
      </c>
      <c r="AI172" s="4">
        <f t="shared" si="112"/>
        <v>2.9910686208685311</v>
      </c>
      <c r="AJ172" s="4">
        <f t="shared" si="113"/>
        <v>1.4359887290812612</v>
      </c>
      <c r="AK172" s="5">
        <f t="shared" si="114"/>
        <v>1.0829332154871456</v>
      </c>
    </row>
    <row r="173" spans="1:37" x14ac:dyDescent="0.35">
      <c r="A173" t="s">
        <v>189</v>
      </c>
      <c r="B173">
        <v>1.171152904683957E-2</v>
      </c>
      <c r="C173">
        <v>2660.5811331534933</v>
      </c>
      <c r="D173">
        <v>2576.1612464614304</v>
      </c>
      <c r="E173">
        <v>101112.49073793461</v>
      </c>
      <c r="F173">
        <v>99632.395669970123</v>
      </c>
      <c r="G173" s="12">
        <v>193.837552405596</v>
      </c>
      <c r="H173" s="11">
        <v>187.04671167305705</v>
      </c>
      <c r="I173" s="3">
        <f t="shared" si="115"/>
        <v>3.6305587367976878E-2</v>
      </c>
      <c r="L173">
        <f t="shared" si="116"/>
        <v>110.89849137578057</v>
      </c>
      <c r="M173">
        <f t="shared" si="117"/>
        <v>260.92432714746792</v>
      </c>
      <c r="N173">
        <f t="shared" si="118"/>
        <v>233.26840502655512</v>
      </c>
      <c r="O173">
        <f t="shared" si="119"/>
        <v>241.66998836165928</v>
      </c>
      <c r="P173">
        <f t="shared" si="120"/>
        <v>240.6676480820079</v>
      </c>
      <c r="Q173">
        <f t="shared" si="121"/>
        <v>280.08985711364767</v>
      </c>
      <c r="R173">
        <f t="shared" si="122"/>
        <v>262.87486800039892</v>
      </c>
      <c r="S173" s="3"/>
      <c r="T173" s="10">
        <f t="shared" si="123"/>
        <v>3.276964390642112E-2</v>
      </c>
      <c r="U173" s="10">
        <f t="shared" si="124"/>
        <v>1.4855560362788678E-2</v>
      </c>
      <c r="W173">
        <f t="shared" si="125"/>
        <v>1.0796720309225758</v>
      </c>
      <c r="X173">
        <f t="shared" si="126"/>
        <v>1.1589765821252618</v>
      </c>
      <c r="Y173">
        <f t="shared" si="127"/>
        <v>1.0734524456791945</v>
      </c>
      <c r="AA173" s="3">
        <f t="shared" si="128"/>
        <v>0.11855837106514477</v>
      </c>
      <c r="AB173" s="3">
        <f t="shared" si="129"/>
        <v>4.16483182363514E-3</v>
      </c>
      <c r="AD173" s="4">
        <f t="shared" si="107"/>
        <v>0.20384490469207428</v>
      </c>
      <c r="AE173" s="4">
        <f t="shared" si="108"/>
        <v>3.0029601994467692</v>
      </c>
      <c r="AF173" s="4">
        <f t="shared" si="109"/>
        <v>1.4493808363712946</v>
      </c>
      <c r="AG173" s="4">
        <f t="shared" si="110"/>
        <v>2.7999740271375195</v>
      </c>
      <c r="AH173" s="4">
        <f t="shared" si="111"/>
        <v>1.5980668226639905</v>
      </c>
      <c r="AI173" s="4">
        <f t="shared" si="112"/>
        <v>3.4916345907254343</v>
      </c>
      <c r="AJ173" s="4">
        <f t="shared" si="113"/>
        <v>1.5774861039159038</v>
      </c>
      <c r="AK173" s="5">
        <f t="shared" si="114"/>
        <v>1.2134170196858824</v>
      </c>
    </row>
    <row r="174" spans="1:37" x14ac:dyDescent="0.35">
      <c r="A174" t="s">
        <v>190</v>
      </c>
      <c r="B174">
        <v>1.171875048223847E-2</v>
      </c>
      <c r="C174">
        <v>2709.5225135219416</v>
      </c>
      <c r="D174">
        <v>2594.7800360432498</v>
      </c>
      <c r="E174">
        <v>102271.99799999999</v>
      </c>
      <c r="F174">
        <v>99507.340463710716</v>
      </c>
      <c r="G174">
        <v>194.49620754956001</v>
      </c>
      <c r="H174">
        <v>187.62702313781904</v>
      </c>
      <c r="I174" s="3">
        <f t="shared" si="115"/>
        <v>3.6610847930446049E-2</v>
      </c>
      <c r="L174">
        <f t="shared" si="116"/>
        <v>110.96687239486891</v>
      </c>
      <c r="M174">
        <f t="shared" si="117"/>
        <v>265.72402920623193</v>
      </c>
      <c r="N174">
        <f t="shared" si="118"/>
        <v>234.954314771235</v>
      </c>
      <c r="O174">
        <f t="shared" si="119"/>
        <v>244.44133841429397</v>
      </c>
      <c r="P174">
        <f t="shared" si="120"/>
        <v>240.36557020695048</v>
      </c>
      <c r="Q174">
        <f t="shared" si="121"/>
        <v>281.04159542684118</v>
      </c>
      <c r="R174">
        <f t="shared" si="122"/>
        <v>263.69043593171369</v>
      </c>
      <c r="S174" s="3"/>
      <c r="T174" s="10">
        <f t="shared" si="123"/>
        <v>4.4220502657196903E-2</v>
      </c>
      <c r="U174" s="10">
        <f t="shared" si="124"/>
        <v>2.778345319456621E-2</v>
      </c>
      <c r="W174">
        <f t="shared" si="125"/>
        <v>1.087066659551122</v>
      </c>
      <c r="X174">
        <f t="shared" si="126"/>
        <v>1.1497302266874143</v>
      </c>
      <c r="Y174">
        <f t="shared" si="127"/>
        <v>1.0576446408191451</v>
      </c>
      <c r="AA174" s="3">
        <f t="shared" si="128"/>
        <v>0.1309604144318699</v>
      </c>
      <c r="AB174" s="3">
        <f t="shared" si="129"/>
        <v>1.6956539174201701E-2</v>
      </c>
      <c r="AD174" s="4">
        <f t="shared" si="107"/>
        <v>0.21774973858637026</v>
      </c>
      <c r="AE174" s="4">
        <f t="shared" si="108"/>
        <v>3.2185268341996531</v>
      </c>
      <c r="AF174" s="4">
        <f t="shared" si="109"/>
        <v>1.8238219242550313</v>
      </c>
      <c r="AG174" s="4">
        <f t="shared" si="110"/>
        <v>2.6780220249079667</v>
      </c>
      <c r="AH174" s="4">
        <f t="shared" si="111"/>
        <v>1.4885616610935015</v>
      </c>
      <c r="AI174" s="4">
        <f t="shared" si="112"/>
        <v>3.4187184497148859</v>
      </c>
      <c r="AJ174" s="4">
        <f t="shared" si="113"/>
        <v>1.6898958847695544</v>
      </c>
      <c r="AK174" s="5">
        <f t="shared" si="114"/>
        <v>1.0230349576720139</v>
      </c>
    </row>
    <row r="175" spans="1:37" x14ac:dyDescent="0.35">
      <c r="A175" t="s">
        <v>201</v>
      </c>
      <c r="B175">
        <v>1.172610947193449E-2</v>
      </c>
      <c r="C175">
        <v>2684.5624791206856</v>
      </c>
      <c r="D175">
        <v>2609.6467536939358</v>
      </c>
      <c r="E175">
        <v>102684.60123792071</v>
      </c>
      <c r="F175">
        <v>99714.387564747973</v>
      </c>
      <c r="G175">
        <v>194.69192256679901</v>
      </c>
      <c r="H175">
        <v>188.61799819110271</v>
      </c>
      <c r="I175" s="3">
        <f t="shared" si="115"/>
        <v>3.2202252351031503E-2</v>
      </c>
      <c r="L175">
        <f t="shared" si="116"/>
        <v>111.03655593935524</v>
      </c>
      <c r="M175">
        <f t="shared" si="117"/>
        <v>263.27618798065498</v>
      </c>
      <c r="N175">
        <f t="shared" si="118"/>
        <v>236.30047876586821</v>
      </c>
      <c r="O175">
        <f t="shared" si="119"/>
        <v>245.42750559283499</v>
      </c>
      <c r="P175">
        <f t="shared" si="120"/>
        <v>240.86570410931989</v>
      </c>
      <c r="Q175">
        <f t="shared" si="121"/>
        <v>281.32439816827673</v>
      </c>
      <c r="R175">
        <f t="shared" si="122"/>
        <v>265.08314919565476</v>
      </c>
      <c r="T175" s="10">
        <f t="shared" si="123"/>
        <v>2.8707228409633245E-2</v>
      </c>
      <c r="U175" s="10">
        <f t="shared" si="124"/>
        <v>2.9787212715357336E-2</v>
      </c>
      <c r="W175">
        <f t="shared" si="125"/>
        <v>1.0727248657183153</v>
      </c>
      <c r="X175">
        <f t="shared" si="126"/>
        <v>1.1462627120327531</v>
      </c>
      <c r="Y175">
        <f t="shared" si="127"/>
        <v>1.0685523834344939</v>
      </c>
      <c r="AA175" s="3">
        <f t="shared" si="128"/>
        <v>0.11415850427249841</v>
      </c>
      <c r="AB175" s="3">
        <f t="shared" si="129"/>
        <v>1.8939190618207258E-2</v>
      </c>
      <c r="AD175" s="4">
        <f t="shared" si="107"/>
        <v>0.22916655559486188</v>
      </c>
      <c r="AE175" s="4">
        <f t="shared" si="108"/>
        <v>2.6004519948070071</v>
      </c>
      <c r="AF175" s="4">
        <f t="shared" si="109"/>
        <v>2.1593425249541554</v>
      </c>
      <c r="AG175" s="4">
        <f t="shared" si="110"/>
        <v>2.3040196951839009</v>
      </c>
      <c r="AH175" s="4">
        <f t="shared" si="111"/>
        <v>1.264491359676656</v>
      </c>
      <c r="AI175" s="4">
        <f t="shared" si="112"/>
        <v>2.9434991361636964</v>
      </c>
      <c r="AJ175" s="4">
        <f t="shared" si="113"/>
        <v>1.7760871307928916</v>
      </c>
      <c r="AK175" s="5">
        <f t="shared" si="114"/>
        <v>0.65729433265452564</v>
      </c>
    </row>
    <row r="176" spans="1:37" x14ac:dyDescent="0.35">
      <c r="A176" t="s">
        <v>202</v>
      </c>
      <c r="B176">
        <v>1.173355427925369E-2</v>
      </c>
      <c r="C176">
        <v>2670.191766221265</v>
      </c>
      <c r="D176">
        <v>2623.9624370888846</v>
      </c>
      <c r="E176">
        <v>103143.94509310766</v>
      </c>
      <c r="F176">
        <v>99652.908301765332</v>
      </c>
      <c r="G176">
        <v>195.19015022342199</v>
      </c>
      <c r="H176">
        <v>189.21930275986682</v>
      </c>
      <c r="I176" s="3">
        <f t="shared" si="115"/>
        <v>3.1555171044745985E-2</v>
      </c>
      <c r="J176" s="20">
        <f>AVERAGE(H173:H176)</f>
        <v>188.12775894046143</v>
      </c>
      <c r="K176" s="8">
        <f>AVERAGE(G173:G176)</f>
        <v>194.55395818634423</v>
      </c>
      <c r="L176">
        <f t="shared" si="116"/>
        <v>111.10705210573801</v>
      </c>
      <c r="M176">
        <f t="shared" si="117"/>
        <v>261.86684603382008</v>
      </c>
      <c r="N176">
        <f t="shared" si="118"/>
        <v>237.59674724944691</v>
      </c>
      <c r="O176">
        <f t="shared" si="119"/>
        <v>246.52538799417692</v>
      </c>
      <c r="P176">
        <f t="shared" si="120"/>
        <v>240.71719749630159</v>
      </c>
      <c r="Q176">
        <f t="shared" si="121"/>
        <v>282.04432323657102</v>
      </c>
      <c r="R176">
        <f t="shared" si="122"/>
        <v>265.92822077017246</v>
      </c>
      <c r="T176" s="10">
        <f t="shared" si="123"/>
        <v>1.7618136783874361E-2</v>
      </c>
      <c r="U176" s="10">
        <f t="shared" si="124"/>
        <v>3.5031960941580342E-2</v>
      </c>
      <c r="W176">
        <f t="shared" si="125"/>
        <v>1.0622307429042785</v>
      </c>
      <c r="X176">
        <f t="shared" si="126"/>
        <v>1.1440782044047855</v>
      </c>
      <c r="Y176">
        <f t="shared" si="127"/>
        <v>1.0770524314488632</v>
      </c>
      <c r="AA176" s="3">
        <f t="shared" si="128"/>
        <v>0.10214827881836541</v>
      </c>
      <c r="AB176" s="3">
        <f t="shared" si="129"/>
        <v>2.412868942595825E-2</v>
      </c>
      <c r="AD176" s="4">
        <f t="shared" si="107"/>
        <v>0.23809548119644308</v>
      </c>
      <c r="AE176" s="4">
        <f t="shared" si="108"/>
        <v>2.0849319996338878</v>
      </c>
      <c r="AF176" s="4">
        <f t="shared" si="109"/>
        <v>2.3731452620060711</v>
      </c>
      <c r="AG176" s="4">
        <f t="shared" si="110"/>
        <v>1.949304745196323</v>
      </c>
      <c r="AH176" s="4">
        <f t="shared" si="111"/>
        <v>0.95075375125190931</v>
      </c>
      <c r="AI176" s="4">
        <f t="shared" si="112"/>
        <v>2.5911969186271033</v>
      </c>
      <c r="AJ176" s="4">
        <f t="shared" si="113"/>
        <v>1.7944421665756938</v>
      </c>
      <c r="AK176" s="5">
        <f t="shared" si="114"/>
        <v>0.4440124997574284</v>
      </c>
    </row>
    <row r="177" spans="1:37" x14ac:dyDescent="0.35">
      <c r="A177" t="s">
        <v>203</v>
      </c>
      <c r="B177">
        <v>1.174103324465909E-2</v>
      </c>
      <c r="C177">
        <v>2720.8375545731924</v>
      </c>
      <c r="D177">
        <v>2632.8401237459357</v>
      </c>
      <c r="E177">
        <v>102865.95987960562</v>
      </c>
      <c r="F177">
        <v>100456.58492059016</v>
      </c>
      <c r="G177">
        <v>197.33783446439901</v>
      </c>
      <c r="H177">
        <v>190.62257400137017</v>
      </c>
      <c r="I177" s="3">
        <f t="shared" si="115"/>
        <v>3.5228044203099329E-2</v>
      </c>
      <c r="L177">
        <f t="shared" si="116"/>
        <v>111.17787172093885</v>
      </c>
      <c r="M177">
        <f t="shared" si="117"/>
        <v>266.83370011089039</v>
      </c>
      <c r="N177">
        <f t="shared" si="118"/>
        <v>238.40061145230314</v>
      </c>
      <c r="O177">
        <f t="shared" si="119"/>
        <v>245.86097271945215</v>
      </c>
      <c r="P177">
        <f t="shared" si="120"/>
        <v>242.6585235115042</v>
      </c>
      <c r="Q177">
        <f t="shared" si="121"/>
        <v>285.14766706605656</v>
      </c>
      <c r="R177">
        <f t="shared" si="122"/>
        <v>267.90037381728791</v>
      </c>
      <c r="T177" s="10">
        <f t="shared" si="123"/>
        <v>3.3423005838294717E-2</v>
      </c>
      <c r="U177" s="10">
        <f t="shared" si="124"/>
        <v>2.3984241161692399E-2</v>
      </c>
      <c r="W177">
        <f t="shared" si="125"/>
        <v>1.0853031986307557</v>
      </c>
      <c r="X177">
        <f t="shared" si="126"/>
        <v>1.1597923164138531</v>
      </c>
      <c r="Y177">
        <f t="shared" si="127"/>
        <v>1.0686343851903086</v>
      </c>
      <c r="AA177" s="3">
        <f t="shared" si="128"/>
        <v>0.1192660055919188</v>
      </c>
      <c r="AB177" s="3">
        <f t="shared" si="129"/>
        <v>1.3197348939593789E-2</v>
      </c>
      <c r="AD177" s="4">
        <f t="shared" si="107"/>
        <v>0.24469647629170588</v>
      </c>
      <c r="AE177" s="4">
        <f t="shared" si="108"/>
        <v>2.0877216624714645</v>
      </c>
      <c r="AF177" s="4">
        <f t="shared" si="109"/>
        <v>2.4081513722477244</v>
      </c>
      <c r="AG177" s="4">
        <f t="shared" si="110"/>
        <v>1.7807237214046756</v>
      </c>
      <c r="AH177" s="4">
        <f t="shared" si="111"/>
        <v>0.79017941243995082</v>
      </c>
      <c r="AI177" s="4">
        <f t="shared" si="112"/>
        <v>2.051628645405934</v>
      </c>
      <c r="AJ177" s="4">
        <f t="shared" si="113"/>
        <v>1.826945384094758</v>
      </c>
      <c r="AK177" s="5">
        <f t="shared" si="114"/>
        <v>0.12298302032849515</v>
      </c>
    </row>
    <row r="178" spans="1:37" x14ac:dyDescent="0.35">
      <c r="AA178" s="3"/>
      <c r="AB178" s="3"/>
    </row>
    <row r="179" spans="1:37" x14ac:dyDescent="0.35">
      <c r="AA179" s="3"/>
      <c r="AB179" s="3"/>
    </row>
    <row r="180" spans="1:37" x14ac:dyDescent="0.35">
      <c r="AA180" s="3"/>
      <c r="AB180" s="3"/>
    </row>
    <row r="181" spans="1:37" x14ac:dyDescent="0.35">
      <c r="AA181" s="3"/>
      <c r="AB181" s="3"/>
    </row>
    <row r="182" spans="1:37" x14ac:dyDescent="0.35">
      <c r="AA182" s="3"/>
      <c r="AB182" s="3"/>
    </row>
    <row r="183" spans="1:37" x14ac:dyDescent="0.35">
      <c r="AA183" s="3"/>
      <c r="AB183" s="3"/>
    </row>
    <row r="184" spans="1:37" x14ac:dyDescent="0.35">
      <c r="AA184" s="3"/>
      <c r="AB184" s="3"/>
    </row>
    <row r="185" spans="1:37" x14ac:dyDescent="0.35">
      <c r="AA185" s="3"/>
      <c r="AB185" s="3"/>
    </row>
    <row r="186" spans="1:37" x14ac:dyDescent="0.35">
      <c r="AA186" s="3"/>
      <c r="AB186" s="3"/>
    </row>
    <row r="187" spans="1:37" x14ac:dyDescent="0.35">
      <c r="AA187" s="3"/>
      <c r="AB187" s="3"/>
    </row>
    <row r="188" spans="1:37" x14ac:dyDescent="0.35">
      <c r="AA188" s="3"/>
      <c r="AB188" s="3"/>
    </row>
    <row r="189" spans="1:37" x14ac:dyDescent="0.35">
      <c r="AA189" s="3"/>
      <c r="AB189" s="3"/>
    </row>
    <row r="190" spans="1:37" x14ac:dyDescent="0.35">
      <c r="AA190" s="3"/>
      <c r="AB190" s="3"/>
    </row>
    <row r="191" spans="1:37" x14ac:dyDescent="0.35">
      <c r="AA191" s="3"/>
      <c r="AB191" s="3"/>
    </row>
    <row r="192" spans="1:37" x14ac:dyDescent="0.35">
      <c r="AA192" s="3"/>
      <c r="AB192" s="3"/>
    </row>
    <row r="193" spans="27:28" x14ac:dyDescent="0.35">
      <c r="AA193" s="3"/>
      <c r="AB193" s="3"/>
    </row>
  </sheetData>
  <mergeCells count="3">
    <mergeCell ref="B1:H1"/>
    <mergeCell ref="L1:R1"/>
    <mergeCell ref="AD1:AJ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22"/>
  <sheetViews>
    <sheetView topLeftCell="A108" zoomScale="90" zoomScaleNormal="90" workbookViewId="0">
      <selection activeCell="O119" sqref="O119"/>
    </sheetView>
  </sheetViews>
  <sheetFormatPr defaultRowHeight="14.5" x14ac:dyDescent="0.35"/>
  <cols>
    <col min="11" max="11" width="9.81640625" customWidth="1"/>
  </cols>
  <sheetData>
    <row r="1" spans="1:29" x14ac:dyDescent="0.35">
      <c r="B1" s="22" t="s">
        <v>0</v>
      </c>
      <c r="C1" s="22"/>
      <c r="D1" s="22"/>
      <c r="E1" s="22"/>
      <c r="F1" s="22"/>
      <c r="G1" s="22"/>
      <c r="H1" s="22"/>
      <c r="L1" s="23" t="s">
        <v>191</v>
      </c>
      <c r="M1" s="23"/>
      <c r="N1" s="23"/>
      <c r="O1" s="23"/>
      <c r="P1" s="23"/>
      <c r="Q1" s="23"/>
      <c r="R1" s="23"/>
      <c r="AB1" t="s">
        <v>192</v>
      </c>
    </row>
    <row r="2" spans="1:29" x14ac:dyDescent="0.35">
      <c r="B2" s="1" t="s">
        <v>1</v>
      </c>
      <c r="C2" s="1" t="s">
        <v>2</v>
      </c>
      <c r="D2" s="1" t="s">
        <v>4</v>
      </c>
      <c r="E2" s="1" t="s">
        <v>3</v>
      </c>
      <c r="F2" s="1" t="s">
        <v>5</v>
      </c>
      <c r="G2" s="2" t="s">
        <v>193</v>
      </c>
      <c r="H2" s="1" t="s">
        <v>194</v>
      </c>
      <c r="I2" s="1" t="s">
        <v>195</v>
      </c>
      <c r="J2" s="1" t="s">
        <v>196</v>
      </c>
      <c r="K2" s="1" t="s">
        <v>197</v>
      </c>
      <c r="L2" s="1" t="s">
        <v>1</v>
      </c>
      <c r="M2" s="1" t="s">
        <v>2</v>
      </c>
      <c r="N2" s="1" t="s">
        <v>4</v>
      </c>
      <c r="O2" s="1" t="s">
        <v>3</v>
      </c>
      <c r="P2" s="1" t="s">
        <v>5</v>
      </c>
      <c r="Q2" s="2" t="s">
        <v>193</v>
      </c>
      <c r="R2" s="1" t="s">
        <v>194</v>
      </c>
      <c r="T2" s="1" t="s">
        <v>6</v>
      </c>
      <c r="U2" s="1" t="s">
        <v>7</v>
      </c>
      <c r="V2" s="1" t="s">
        <v>8</v>
      </c>
      <c r="W2" s="1" t="s">
        <v>198</v>
      </c>
      <c r="X2" s="1" t="s">
        <v>199</v>
      </c>
      <c r="Y2" s="1" t="s">
        <v>200</v>
      </c>
      <c r="AB2" s="1" t="s">
        <v>7</v>
      </c>
      <c r="AC2" s="1" t="s">
        <v>8</v>
      </c>
    </row>
    <row r="3" spans="1:29" ht="22.25" customHeight="1" x14ac:dyDescent="0.35">
      <c r="A3" t="s">
        <v>9</v>
      </c>
      <c r="B3">
        <v>7.47196816107123E-3</v>
      </c>
      <c r="C3">
        <v>1460.3938539414369</v>
      </c>
      <c r="D3">
        <v>1433.9971778599318</v>
      </c>
      <c r="E3">
        <v>128220.82594482882</v>
      </c>
      <c r="F3">
        <v>135512.18063443119</v>
      </c>
      <c r="G3">
        <v>103.810803410858</v>
      </c>
      <c r="H3">
        <v>105.75272917441808</v>
      </c>
      <c r="I3" s="3">
        <f>(G3-H3)/H3</f>
        <v>-1.8362890288696556E-2</v>
      </c>
      <c r="L3">
        <f t="shared" ref="L3:P34" si="0">B3/AVERAGE(B$3:B$6)*100</f>
        <v>100.87003510894952</v>
      </c>
      <c r="M3">
        <f t="shared" si="0"/>
        <v>99.086261447214724</v>
      </c>
      <c r="N3">
        <f t="shared" si="0"/>
        <v>99.166522633399893</v>
      </c>
      <c r="O3">
        <f t="shared" si="0"/>
        <v>98.673489838763643</v>
      </c>
      <c r="P3">
        <f t="shared" si="0"/>
        <v>98.774965704862112</v>
      </c>
      <c r="Q3">
        <f t="shared" ref="Q3:R34" si="1">G3</f>
        <v>103.810803410858</v>
      </c>
      <c r="R3">
        <f t="shared" si="1"/>
        <v>105.75272917441808</v>
      </c>
      <c r="T3">
        <f>M3/O3</f>
        <v>1.0041832067470764</v>
      </c>
      <c r="U3">
        <f>Q3/O3</f>
        <v>1.0520637668789148</v>
      </c>
      <c r="V3">
        <f>Q3/M3</f>
        <v>1.0476811002316415</v>
      </c>
      <c r="W3">
        <f t="shared" ref="W3:W66" si="2">Q3/((M3^0.5)*(O3^0.5))</f>
        <v>1.0498701466360241</v>
      </c>
      <c r="X3" s="15">
        <f>(M3/N3)-1</f>
        <v>-8.0935767488665711E-4</v>
      </c>
      <c r="Y3" s="15">
        <f>(O3/P3)-1</f>
        <v>-1.0273439770324133E-3</v>
      </c>
      <c r="AB3">
        <f>E3/G3</f>
        <v>1235.1395204732389</v>
      </c>
      <c r="AC3">
        <f>C3/G3</f>
        <v>14.067840783020934</v>
      </c>
    </row>
    <row r="4" spans="1:29" x14ac:dyDescent="0.35">
      <c r="A4" t="s">
        <v>10</v>
      </c>
      <c r="B4">
        <v>7.3954168481263132E-3</v>
      </c>
      <c r="C4">
        <v>1476.5273357909923</v>
      </c>
      <c r="D4">
        <v>1441.1348596637008</v>
      </c>
      <c r="E4">
        <v>130310.7046742547</v>
      </c>
      <c r="F4">
        <v>137872.23733585177</v>
      </c>
      <c r="G4">
        <v>104.92091032242</v>
      </c>
      <c r="H4">
        <v>104.24455546331134</v>
      </c>
      <c r="I4" s="3">
        <f t="shared" ref="I4:I67" si="3">(G4-H4)/H4</f>
        <v>6.4881552432414355E-3</v>
      </c>
      <c r="L4">
        <f t="shared" si="0"/>
        <v>99.836608111144585</v>
      </c>
      <c r="M4">
        <f t="shared" si="0"/>
        <v>100.18090204453338</v>
      </c>
      <c r="N4">
        <f t="shared" si="0"/>
        <v>99.660121292498928</v>
      </c>
      <c r="O4">
        <f t="shared" si="0"/>
        <v>100.28177481160402</v>
      </c>
      <c r="P4">
        <f t="shared" si="0"/>
        <v>100.49521342468309</v>
      </c>
      <c r="Q4">
        <f t="shared" si="1"/>
        <v>104.92091032242</v>
      </c>
      <c r="R4">
        <f t="shared" si="1"/>
        <v>104.24455546331134</v>
      </c>
      <c r="T4">
        <f t="shared" ref="T4:T67" si="4">M4/O4</f>
        <v>0.99899410668329169</v>
      </c>
      <c r="U4">
        <f t="shared" ref="U4:U67" si="5">Q4/O4</f>
        <v>1.0462610032533963</v>
      </c>
      <c r="V4">
        <f t="shared" ref="V4:V67" si="6">Q4/M4</f>
        <v>1.0473144898992779</v>
      </c>
      <c r="W4">
        <f t="shared" si="2"/>
        <v>1.046787614047777</v>
      </c>
      <c r="X4" s="15">
        <f t="shared" ref="X4:X67" si="7">(M4/N4)-1</f>
        <v>5.2255681137090004E-3</v>
      </c>
      <c r="Y4" s="15">
        <f t="shared" ref="Y4:Y67" si="8">(O4/P4)-1</f>
        <v>-2.1238684491080573E-3</v>
      </c>
      <c r="AB4">
        <f t="shared" ref="AB4:AB67" si="9">E4/G4</f>
        <v>1241.9898404790079</v>
      </c>
      <c r="AC4">
        <f t="shared" ref="AC4:AC67" si="10">C4/G4</f>
        <v>14.072765202414384</v>
      </c>
    </row>
    <row r="5" spans="1:29" x14ac:dyDescent="0.35">
      <c r="A5" t="s">
        <v>11</v>
      </c>
      <c r="B5">
        <v>7.3860023393628538E-3</v>
      </c>
      <c r="C5">
        <v>1490.2604234676451</v>
      </c>
      <c r="D5">
        <v>1450.2260842384997</v>
      </c>
      <c r="E5">
        <v>130785.87263012707</v>
      </c>
      <c r="F5">
        <v>138131.39567771312</v>
      </c>
      <c r="G5">
        <v>103.674666638142</v>
      </c>
      <c r="H5">
        <v>104.53783389831537</v>
      </c>
      <c r="I5" s="3">
        <f t="shared" si="3"/>
        <v>-8.256984366186295E-3</v>
      </c>
      <c r="L5">
        <f t="shared" si="0"/>
        <v>99.709514176985266</v>
      </c>
      <c r="M5">
        <f t="shared" si="0"/>
        <v>101.1126782995031</v>
      </c>
      <c r="N5">
        <f t="shared" si="0"/>
        <v>100.28881508735532</v>
      </c>
      <c r="O5">
        <f t="shared" si="0"/>
        <v>100.64744458576112</v>
      </c>
      <c r="P5">
        <f t="shared" si="0"/>
        <v>100.68411420252932</v>
      </c>
      <c r="Q5">
        <f t="shared" si="1"/>
        <v>103.674666638142</v>
      </c>
      <c r="R5">
        <f t="shared" si="1"/>
        <v>104.53783389831537</v>
      </c>
      <c r="T5">
        <f t="shared" si="4"/>
        <v>1.004622409596754</v>
      </c>
      <c r="U5">
        <f t="shared" si="5"/>
        <v>1.0300774854725834</v>
      </c>
      <c r="V5">
        <f t="shared" si="6"/>
        <v>1.0253379534765177</v>
      </c>
      <c r="W5">
        <f t="shared" si="2"/>
        <v>1.0277049872783026</v>
      </c>
      <c r="X5" s="15">
        <f t="shared" si="7"/>
        <v>8.2149062328651379E-3</v>
      </c>
      <c r="Y5" s="15">
        <f t="shared" si="8"/>
        <v>-3.6420459233943436E-4</v>
      </c>
      <c r="AB5">
        <f t="shared" si="9"/>
        <v>1261.502707181224</v>
      </c>
      <c r="AC5">
        <f t="shared" si="10"/>
        <v>14.374393203202999</v>
      </c>
    </row>
    <row r="6" spans="1:29" x14ac:dyDescent="0.35">
      <c r="A6" t="s">
        <v>12</v>
      </c>
      <c r="B6">
        <v>7.3766931922098046E-3</v>
      </c>
      <c r="C6">
        <v>1468.2627505754963</v>
      </c>
      <c r="D6">
        <v>1458.8405766681899</v>
      </c>
      <c r="E6">
        <v>130460.81136282634</v>
      </c>
      <c r="F6">
        <v>137255.54625037831</v>
      </c>
      <c r="G6">
        <v>100.430888980864</v>
      </c>
      <c r="H6">
        <v>104.38319586006732</v>
      </c>
      <c r="I6" s="3">
        <f t="shared" si="3"/>
        <v>-3.7863440055060711E-2</v>
      </c>
      <c r="J6" s="16">
        <f>AVERAGE(G3:G6)</f>
        <v>103.209317338071</v>
      </c>
      <c r="K6" s="16">
        <f>AVERAGE(H3:H6)</f>
        <v>104.72957859902803</v>
      </c>
      <c r="L6">
        <f t="shared" si="0"/>
        <v>99.583842602920654</v>
      </c>
      <c r="M6">
        <f t="shared" si="0"/>
        <v>99.620158208748748</v>
      </c>
      <c r="N6">
        <f t="shared" si="0"/>
        <v>100.88454098674586</v>
      </c>
      <c r="O6">
        <f t="shared" si="0"/>
        <v>100.39729076387125</v>
      </c>
      <c r="P6">
        <f t="shared" si="0"/>
        <v>100.04570666792547</v>
      </c>
      <c r="Q6">
        <f t="shared" si="1"/>
        <v>100.430888980864</v>
      </c>
      <c r="R6">
        <f t="shared" si="1"/>
        <v>104.38319586006732</v>
      </c>
      <c r="T6">
        <f t="shared" si="4"/>
        <v>0.99225942703025449</v>
      </c>
      <c r="U6">
        <f t="shared" si="5"/>
        <v>1.0003346526259536</v>
      </c>
      <c r="V6">
        <f t="shared" si="6"/>
        <v>1.0081382200820883</v>
      </c>
      <c r="W6">
        <f t="shared" si="2"/>
        <v>1.0042288564788222</v>
      </c>
      <c r="X6" s="15">
        <f t="shared" si="7"/>
        <v>-1.2532968536410616E-2</v>
      </c>
      <c r="Y6" s="15">
        <f t="shared" si="8"/>
        <v>3.5142347198642288E-3</v>
      </c>
      <c r="AB6">
        <f t="shared" si="9"/>
        <v>1299.0108191483221</v>
      </c>
      <c r="AC6">
        <f t="shared" si="10"/>
        <v>14.619633117608444</v>
      </c>
    </row>
    <row r="7" spans="1:29" x14ac:dyDescent="0.35">
      <c r="A7" t="s">
        <v>13</v>
      </c>
      <c r="B7">
        <v>7.3676198330895927E-3</v>
      </c>
      <c r="C7">
        <v>1456.0495439021345</v>
      </c>
      <c r="D7">
        <v>1463.8930433123492</v>
      </c>
      <c r="E7">
        <v>126864.42201546647</v>
      </c>
      <c r="F7">
        <v>134411.3925724455</v>
      </c>
      <c r="G7">
        <v>99.527318840602803</v>
      </c>
      <c r="H7">
        <v>103.34748731372632</v>
      </c>
      <c r="I7" s="3">
        <f t="shared" si="3"/>
        <v>-3.696430917112517E-2</v>
      </c>
      <c r="J7" s="16"/>
      <c r="K7" s="16"/>
      <c r="L7">
        <f t="shared" si="0"/>
        <v>99.461354118858296</v>
      </c>
      <c r="M7">
        <f t="shared" si="0"/>
        <v>98.791504358775668</v>
      </c>
      <c r="N7">
        <f t="shared" si="0"/>
        <v>101.23393884858145</v>
      </c>
      <c r="O7">
        <f t="shared" si="0"/>
        <v>97.629656995269215</v>
      </c>
      <c r="P7">
        <f t="shared" si="0"/>
        <v>97.972600171653866</v>
      </c>
      <c r="Q7">
        <f t="shared" si="1"/>
        <v>99.527318840602803</v>
      </c>
      <c r="R7">
        <f t="shared" si="1"/>
        <v>103.34748731372632</v>
      </c>
      <c r="T7">
        <f t="shared" si="4"/>
        <v>1.0119005576713513</v>
      </c>
      <c r="U7">
        <f t="shared" si="5"/>
        <v>1.0194373503271197</v>
      </c>
      <c r="V7">
        <f t="shared" si="6"/>
        <v>1.0074481554522636</v>
      </c>
      <c r="W7">
        <f t="shared" si="2"/>
        <v>1.0134250234655742</v>
      </c>
      <c r="X7" s="15">
        <f t="shared" si="7"/>
        <v>-2.4126636951852687E-2</v>
      </c>
      <c r="Y7" s="15">
        <f t="shared" si="8"/>
        <v>-3.5003988440012179E-3</v>
      </c>
      <c r="AB7">
        <f t="shared" si="9"/>
        <v>1274.6693419788107</v>
      </c>
      <c r="AC7">
        <f t="shared" si="10"/>
        <v>14.629647024191009</v>
      </c>
    </row>
    <row r="8" spans="1:29" x14ac:dyDescent="0.35">
      <c r="A8" t="s">
        <v>14</v>
      </c>
      <c r="B8">
        <v>7.3588375486656884E-3</v>
      </c>
      <c r="C8">
        <v>1451.2485666701534</v>
      </c>
      <c r="D8">
        <v>1466.1950358828628</v>
      </c>
      <c r="E8">
        <v>129565.05218254101</v>
      </c>
      <c r="F8">
        <v>137484.77310328465</v>
      </c>
      <c r="G8">
        <v>100.28773781538101</v>
      </c>
      <c r="H8">
        <v>104.47981350173303</v>
      </c>
      <c r="I8" s="3">
        <f t="shared" si="3"/>
        <v>-4.0123307516073348E-2</v>
      </c>
      <c r="J8" s="16"/>
      <c r="K8" s="16"/>
      <c r="L8">
        <f t="shared" si="0"/>
        <v>99.342795083396751</v>
      </c>
      <c r="M8">
        <f t="shared" si="0"/>
        <v>98.465762858339801</v>
      </c>
      <c r="N8">
        <f t="shared" si="0"/>
        <v>101.3931306530496</v>
      </c>
      <c r="O8">
        <f t="shared" si="0"/>
        <v>99.707951230121125</v>
      </c>
      <c r="P8">
        <f t="shared" si="0"/>
        <v>100.21279035315918</v>
      </c>
      <c r="Q8">
        <f t="shared" si="1"/>
        <v>100.28773781538101</v>
      </c>
      <c r="R8">
        <f t="shared" si="1"/>
        <v>104.47981350173303</v>
      </c>
      <c r="T8">
        <f t="shared" si="4"/>
        <v>0.98754173206393125</v>
      </c>
      <c r="U8">
        <f t="shared" si="5"/>
        <v>1.0058148480447839</v>
      </c>
      <c r="V8">
        <f t="shared" si="6"/>
        <v>1.0185036392767548</v>
      </c>
      <c r="W8">
        <f t="shared" si="2"/>
        <v>1.0121393595608308</v>
      </c>
      <c r="X8" s="15">
        <f t="shared" si="7"/>
        <v>-2.8871460777029956E-2</v>
      </c>
      <c r="Y8" s="15">
        <f t="shared" si="8"/>
        <v>-5.0376715512955306E-3</v>
      </c>
      <c r="AB8">
        <f t="shared" si="9"/>
        <v>1291.9331416275079</v>
      </c>
      <c r="AC8">
        <f t="shared" si="10"/>
        <v>14.470847566047873</v>
      </c>
    </row>
    <row r="9" spans="1:29" x14ac:dyDescent="0.35">
      <c r="A9" t="s">
        <v>15</v>
      </c>
      <c r="B9">
        <v>7.3503736883767578E-3</v>
      </c>
      <c r="C9">
        <v>1467.3829891826974</v>
      </c>
      <c r="D9">
        <v>1469.0241027005441</v>
      </c>
      <c r="E9">
        <v>130987.3966399569</v>
      </c>
      <c r="F9">
        <v>138941.58205376565</v>
      </c>
      <c r="G9">
        <v>100.13500777906501</v>
      </c>
      <c r="H9">
        <v>105.01225861881836</v>
      </c>
      <c r="I9" s="3">
        <f t="shared" si="3"/>
        <v>-4.6444585650301851E-2</v>
      </c>
      <c r="J9" s="16"/>
      <c r="K9" s="16"/>
      <c r="L9">
        <f t="shared" si="0"/>
        <v>99.228534708339254</v>
      </c>
      <c r="M9">
        <f t="shared" si="0"/>
        <v>99.560467278700827</v>
      </c>
      <c r="N9">
        <f t="shared" si="0"/>
        <v>101.58877170655968</v>
      </c>
      <c r="O9">
        <f t="shared" si="0"/>
        <v>100.80252920005589</v>
      </c>
      <c r="P9">
        <f t="shared" si="0"/>
        <v>101.27465987255304</v>
      </c>
      <c r="Q9">
        <f t="shared" si="1"/>
        <v>100.13500777906501</v>
      </c>
      <c r="R9">
        <f t="shared" si="1"/>
        <v>105.01225861881836</v>
      </c>
      <c r="T9">
        <f t="shared" si="4"/>
        <v>0.98767826629736621</v>
      </c>
      <c r="U9">
        <f t="shared" si="5"/>
        <v>0.99337792983679907</v>
      </c>
      <c r="V9">
        <f t="shared" si="6"/>
        <v>1.0057707694235289</v>
      </c>
      <c r="W9">
        <f t="shared" si="2"/>
        <v>0.999555143461485</v>
      </c>
      <c r="X9" s="15">
        <f t="shared" si="7"/>
        <v>-1.9965832776457137E-2</v>
      </c>
      <c r="Y9" s="15">
        <f t="shared" si="8"/>
        <v>-4.6618835658525093E-3</v>
      </c>
      <c r="AB9">
        <f t="shared" si="9"/>
        <v>1308.1079189504205</v>
      </c>
      <c r="AC9">
        <f t="shared" si="10"/>
        <v>14.654045790062641</v>
      </c>
    </row>
    <row r="10" spans="1:29" x14ac:dyDescent="0.35">
      <c r="A10" t="s">
        <v>16</v>
      </c>
      <c r="B10">
        <v>7.34222734705534E-3</v>
      </c>
      <c r="C10">
        <v>1484.3092234330679</v>
      </c>
      <c r="D10">
        <v>1470.7448032097109</v>
      </c>
      <c r="E10">
        <v>132979.64230804078</v>
      </c>
      <c r="F10">
        <v>140821.83604861575</v>
      </c>
      <c r="G10">
        <v>102.06144076987</v>
      </c>
      <c r="H10">
        <v>105.66508104050965</v>
      </c>
      <c r="I10" s="3">
        <f t="shared" si="3"/>
        <v>-3.4104362909238566E-2</v>
      </c>
      <c r="J10" s="16">
        <f t="shared" ref="J10:K70" si="11">AVERAGE(G7:G10)</f>
        <v>100.5028763012297</v>
      </c>
      <c r="K10" s="16">
        <f>AVERAGE(H7:H10)</f>
        <v>104.62616011869684</v>
      </c>
      <c r="L10">
        <f t="shared" si="0"/>
        <v>99.118560774111046</v>
      </c>
      <c r="M10">
        <f t="shared" si="0"/>
        <v>100.70889533303875</v>
      </c>
      <c r="N10">
        <f t="shared" si="0"/>
        <v>101.70776488773332</v>
      </c>
      <c r="O10">
        <f t="shared" si="0"/>
        <v>102.33567977241751</v>
      </c>
      <c r="P10">
        <f t="shared" si="0"/>
        <v>102.64517891363295</v>
      </c>
      <c r="Q10">
        <f t="shared" si="1"/>
        <v>102.06144076987</v>
      </c>
      <c r="R10">
        <f t="shared" si="1"/>
        <v>105.66508104050965</v>
      </c>
      <c r="T10">
        <f t="shared" si="4"/>
        <v>0.98410344815223261</v>
      </c>
      <c r="U10">
        <f t="shared" si="5"/>
        <v>0.99732020148634981</v>
      </c>
      <c r="V10">
        <f t="shared" si="6"/>
        <v>1.013430247967257</v>
      </c>
      <c r="W10">
        <f t="shared" si="2"/>
        <v>1.0053429559583467</v>
      </c>
      <c r="X10" s="15">
        <f t="shared" si="7"/>
        <v>-9.8209763610195289E-3</v>
      </c>
      <c r="Y10" s="15">
        <f t="shared" si="8"/>
        <v>-3.0152331019448475E-3</v>
      </c>
      <c r="AB10">
        <f t="shared" si="9"/>
        <v>1302.9371455561331</v>
      </c>
      <c r="AC10">
        <f t="shared" si="10"/>
        <v>14.543290906307265</v>
      </c>
    </row>
    <row r="11" spans="1:29" x14ac:dyDescent="0.35">
      <c r="A11" t="s">
        <v>17</v>
      </c>
      <c r="B11">
        <v>7.3343178220648762E-3</v>
      </c>
      <c r="C11">
        <v>1495.4260914902509</v>
      </c>
      <c r="D11">
        <v>1474.8563587054459</v>
      </c>
      <c r="E11">
        <v>133561.43710271065</v>
      </c>
      <c r="F11">
        <v>142208.13728119209</v>
      </c>
      <c r="G11">
        <v>103.560461920194</v>
      </c>
      <c r="H11">
        <v>106.21768014603113</v>
      </c>
      <c r="I11" s="3">
        <f t="shared" si="3"/>
        <v>-2.5016722472039558E-2</v>
      </c>
      <c r="J11" s="16"/>
      <c r="K11" s="16"/>
      <c r="L11">
        <f t="shared" si="0"/>
        <v>99.011783811698393</v>
      </c>
      <c r="M11">
        <f t="shared" si="0"/>
        <v>101.46316370510517</v>
      </c>
      <c r="N11">
        <f t="shared" si="0"/>
        <v>101.99209505757005</v>
      </c>
      <c r="O11">
        <f t="shared" si="0"/>
        <v>102.78340518938532</v>
      </c>
      <c r="P11">
        <f t="shared" si="0"/>
        <v>103.65565528603918</v>
      </c>
      <c r="Q11">
        <f t="shared" si="1"/>
        <v>103.560461920194</v>
      </c>
      <c r="R11">
        <f t="shared" si="1"/>
        <v>106.21768014603113</v>
      </c>
      <c r="T11">
        <f t="shared" si="4"/>
        <v>0.98715511047870508</v>
      </c>
      <c r="U11">
        <f t="shared" si="5"/>
        <v>1.0075601380337313</v>
      </c>
      <c r="V11">
        <f t="shared" si="6"/>
        <v>1.0206705383363017</v>
      </c>
      <c r="W11">
        <f t="shared" si="2"/>
        <v>1.0140941516906046</v>
      </c>
      <c r="X11" s="15">
        <f t="shared" si="7"/>
        <v>-5.1860034070907446E-3</v>
      </c>
      <c r="Y11" s="15">
        <f t="shared" si="8"/>
        <v>-8.4148818918453605E-3</v>
      </c>
      <c r="AB11">
        <f t="shared" si="9"/>
        <v>1289.6952623254624</v>
      </c>
      <c r="AC11">
        <f t="shared" si="10"/>
        <v>14.440125736815075</v>
      </c>
    </row>
    <row r="12" spans="1:29" x14ac:dyDescent="0.35">
      <c r="A12" t="s">
        <v>18</v>
      </c>
      <c r="B12">
        <v>7.3265158436537341E-3</v>
      </c>
      <c r="C12">
        <v>1491.4406427977469</v>
      </c>
      <c r="D12">
        <v>1457.5198694182559</v>
      </c>
      <c r="E12">
        <v>136543.15752199068</v>
      </c>
      <c r="F12">
        <v>145287.82424805104</v>
      </c>
      <c r="G12">
        <v>104.444782880023</v>
      </c>
      <c r="H12">
        <v>106.61525380139901</v>
      </c>
      <c r="I12" s="3">
        <f t="shared" si="3"/>
        <v>-2.0357977343646555E-2</v>
      </c>
      <c r="J12" s="16"/>
      <c r="K12" s="16"/>
      <c r="L12">
        <f t="shared" si="0"/>
        <v>98.906458706011875</v>
      </c>
      <c r="M12">
        <f t="shared" si="0"/>
        <v>101.19275499990272</v>
      </c>
      <c r="N12">
        <f t="shared" si="0"/>
        <v>100.79320890644978</v>
      </c>
      <c r="O12">
        <f t="shared" si="0"/>
        <v>105.07801495598015</v>
      </c>
      <c r="P12">
        <f t="shared" si="0"/>
        <v>105.90044223514619</v>
      </c>
      <c r="Q12">
        <f t="shared" si="1"/>
        <v>104.444782880023</v>
      </c>
      <c r="R12">
        <f t="shared" si="1"/>
        <v>106.61525380139901</v>
      </c>
      <c r="T12">
        <f t="shared" si="4"/>
        <v>0.96302499663982932</v>
      </c>
      <c r="U12">
        <f t="shared" si="5"/>
        <v>0.99397369586566298</v>
      </c>
      <c r="V12">
        <f t="shared" si="6"/>
        <v>1.0321369635615061</v>
      </c>
      <c r="W12">
        <f t="shared" si="2"/>
        <v>1.0128756055463046</v>
      </c>
      <c r="X12" s="15">
        <f t="shared" si="7"/>
        <v>3.9640179907733941E-3</v>
      </c>
      <c r="Y12" s="15">
        <f t="shared" si="8"/>
        <v>-7.7660419711929052E-3</v>
      </c>
      <c r="AB12">
        <f t="shared" si="9"/>
        <v>1307.3238677592874</v>
      </c>
      <c r="AC12">
        <f t="shared" si="10"/>
        <v>14.279704564190469</v>
      </c>
    </row>
    <row r="13" spans="1:29" x14ac:dyDescent="0.35">
      <c r="A13" t="s">
        <v>19</v>
      </c>
      <c r="B13">
        <v>7.3186880405160066E-3</v>
      </c>
      <c r="C13">
        <v>1479.9815454554077</v>
      </c>
      <c r="D13">
        <v>1442.9908137119128</v>
      </c>
      <c r="E13">
        <v>136731.91526692006</v>
      </c>
      <c r="F13">
        <v>145089.19577295383</v>
      </c>
      <c r="G13">
        <v>104.971706286543</v>
      </c>
      <c r="H13">
        <v>105.89673144461266</v>
      </c>
      <c r="I13" s="3">
        <f t="shared" si="3"/>
        <v>-8.7351625064412478E-3</v>
      </c>
      <c r="J13" s="16"/>
      <c r="K13" s="16"/>
      <c r="L13">
        <f t="shared" si="0"/>
        <v>98.800784971821969</v>
      </c>
      <c r="M13">
        <f t="shared" si="0"/>
        <v>100.41526671333696</v>
      </c>
      <c r="N13">
        <f t="shared" si="0"/>
        <v>99.788467785762762</v>
      </c>
      <c r="O13">
        <f t="shared" si="0"/>
        <v>105.22327517629952</v>
      </c>
      <c r="P13">
        <f t="shared" si="0"/>
        <v>105.75566173848617</v>
      </c>
      <c r="Q13">
        <f t="shared" si="1"/>
        <v>104.971706286543</v>
      </c>
      <c r="R13">
        <f t="shared" si="1"/>
        <v>105.89673144461266</v>
      </c>
      <c r="T13">
        <f t="shared" si="4"/>
        <v>0.95430660702295345</v>
      </c>
      <c r="U13">
        <f t="shared" si="5"/>
        <v>0.99760918970318091</v>
      </c>
      <c r="V13">
        <f t="shared" si="6"/>
        <v>1.0453759644558198</v>
      </c>
      <c r="W13">
        <f t="shared" si="2"/>
        <v>1.0212133316971297</v>
      </c>
      <c r="X13" s="15">
        <f t="shared" si="7"/>
        <v>6.2812761983668253E-3</v>
      </c>
      <c r="Y13" s="15">
        <f t="shared" si="8"/>
        <v>-5.0341187737364956E-3</v>
      </c>
      <c r="AB13">
        <f t="shared" si="9"/>
        <v>1302.5597096962556</v>
      </c>
      <c r="AC13">
        <f t="shared" si="10"/>
        <v>14.098861472399788</v>
      </c>
    </row>
    <row r="14" spans="1:29" x14ac:dyDescent="0.35">
      <c r="A14" t="s">
        <v>20</v>
      </c>
      <c r="B14">
        <v>7.3106963128358434E-3</v>
      </c>
      <c r="C14">
        <v>1466.6575865328198</v>
      </c>
      <c r="D14">
        <v>1431.7500542266944</v>
      </c>
      <c r="E14">
        <v>136632.86670424638</v>
      </c>
      <c r="F14">
        <v>144268.7989006601</v>
      </c>
      <c r="G14">
        <v>106.65062227086599</v>
      </c>
      <c r="H14">
        <v>105.06995731262009</v>
      </c>
      <c r="I14" s="3">
        <f t="shared" si="3"/>
        <v>1.5043928813474912E-2</v>
      </c>
      <c r="J14" s="16">
        <f t="shared" si="11"/>
        <v>104.90689333940649</v>
      </c>
      <c r="K14" s="16">
        <f t="shared" si="11"/>
        <v>105.94990567616573</v>
      </c>
      <c r="L14">
        <f t="shared" si="0"/>
        <v>98.69289828998636</v>
      </c>
      <c r="M14">
        <f t="shared" si="0"/>
        <v>99.511249434879929</v>
      </c>
      <c r="N14">
        <f t="shared" si="0"/>
        <v>99.011125230897292</v>
      </c>
      <c r="O14">
        <f t="shared" si="0"/>
        <v>105.14705146403978</v>
      </c>
      <c r="P14">
        <f t="shared" si="0"/>
        <v>105.15767362741151</v>
      </c>
      <c r="Q14">
        <f t="shared" si="1"/>
        <v>106.65062227086599</v>
      </c>
      <c r="R14">
        <f t="shared" si="1"/>
        <v>105.06995731262009</v>
      </c>
      <c r="T14">
        <f t="shared" si="4"/>
        <v>0.94640076016694308</v>
      </c>
      <c r="U14">
        <f t="shared" si="5"/>
        <v>1.0142996953874683</v>
      </c>
      <c r="V14">
        <f t="shared" si="6"/>
        <v>1.0717443794197163</v>
      </c>
      <c r="W14">
        <f t="shared" si="2"/>
        <v>1.0426264899659177</v>
      </c>
      <c r="X14" s="15">
        <f t="shared" si="7"/>
        <v>5.0511920030837931E-3</v>
      </c>
      <c r="Y14" s="15">
        <f t="shared" si="8"/>
        <v>-1.0101177598675903E-4</v>
      </c>
      <c r="AB14">
        <f t="shared" si="9"/>
        <v>1281.1258274446159</v>
      </c>
      <c r="AC14">
        <f t="shared" si="10"/>
        <v>13.751983394976122</v>
      </c>
    </row>
    <row r="15" spans="1:29" x14ac:dyDescent="0.35">
      <c r="A15" t="s">
        <v>21</v>
      </c>
      <c r="B15">
        <v>7.3024403794627627E-3</v>
      </c>
      <c r="C15">
        <v>1455.7962094172942</v>
      </c>
      <c r="D15">
        <v>1424.935481656923</v>
      </c>
      <c r="E15">
        <v>136853.38071010844</v>
      </c>
      <c r="F15">
        <v>144637.24537799339</v>
      </c>
      <c r="G15">
        <v>107.45026328485601</v>
      </c>
      <c r="H15">
        <v>104.83485317596863</v>
      </c>
      <c r="I15" s="3">
        <f t="shared" si="3"/>
        <v>2.4947906441928482E-2</v>
      </c>
      <c r="J15" s="16"/>
      <c r="K15" s="16"/>
      <c r="L15">
        <f t="shared" si="0"/>
        <v>98.58144488557565</v>
      </c>
      <c r="M15">
        <f t="shared" si="0"/>
        <v>98.774315867513025</v>
      </c>
      <c r="N15">
        <f t="shared" si="0"/>
        <v>98.539870841132256</v>
      </c>
      <c r="O15">
        <f t="shared" si="0"/>
        <v>105.31675000057936</v>
      </c>
      <c r="P15">
        <f t="shared" si="0"/>
        <v>105.42623463788519</v>
      </c>
      <c r="Q15">
        <f t="shared" si="1"/>
        <v>107.45026328485601</v>
      </c>
      <c r="R15">
        <f t="shared" si="1"/>
        <v>104.83485317596863</v>
      </c>
      <c r="T15">
        <f t="shared" si="4"/>
        <v>0.93787850334319711</v>
      </c>
      <c r="U15">
        <f t="shared" si="5"/>
        <v>1.0202580623145407</v>
      </c>
      <c r="V15">
        <f t="shared" si="6"/>
        <v>1.0878360669081233</v>
      </c>
      <c r="W15">
        <f t="shared" si="2"/>
        <v>1.053505347750809</v>
      </c>
      <c r="X15" s="15">
        <f t="shared" si="7"/>
        <v>2.3791895034928068E-3</v>
      </c>
      <c r="Y15" s="15">
        <f t="shared" si="8"/>
        <v>-1.0384951874823356E-3</v>
      </c>
      <c r="AB15">
        <f t="shared" si="9"/>
        <v>1273.6439774680059</v>
      </c>
      <c r="AC15">
        <f t="shared" si="10"/>
        <v>13.548558792805428</v>
      </c>
    </row>
    <row r="16" spans="1:29" x14ac:dyDescent="0.35">
      <c r="A16" t="s">
        <v>22</v>
      </c>
      <c r="B16">
        <v>7.293959478742877E-3</v>
      </c>
      <c r="C16">
        <v>1443.8581264632198</v>
      </c>
      <c r="D16">
        <v>1430.3481356784689</v>
      </c>
      <c r="E16">
        <v>139964.87157799274</v>
      </c>
      <c r="F16">
        <v>148476.36072663011</v>
      </c>
      <c r="G16">
        <v>105.265071758912</v>
      </c>
      <c r="H16">
        <v>106.29501081553715</v>
      </c>
      <c r="I16" s="3">
        <f t="shared" si="3"/>
        <v>-9.689439313501691E-3</v>
      </c>
      <c r="J16" s="16"/>
      <c r="K16" s="16"/>
      <c r="L16">
        <f t="shared" si="0"/>
        <v>98.466954468201109</v>
      </c>
      <c r="M16">
        <f t="shared" si="0"/>
        <v>97.96432888655346</v>
      </c>
      <c r="N16">
        <f t="shared" si="0"/>
        <v>98.914177071173398</v>
      </c>
      <c r="O16">
        <f t="shared" si="0"/>
        <v>107.71122578306804</v>
      </c>
      <c r="P16">
        <f t="shared" si="0"/>
        <v>108.22456970358371</v>
      </c>
      <c r="Q16">
        <f t="shared" si="1"/>
        <v>105.265071758912</v>
      </c>
      <c r="R16">
        <f t="shared" si="1"/>
        <v>106.29501081553715</v>
      </c>
      <c r="T16">
        <f t="shared" si="4"/>
        <v>0.90950899661893203</v>
      </c>
      <c r="U16">
        <f t="shared" si="5"/>
        <v>0.97728970210512101</v>
      </c>
      <c r="V16">
        <f t="shared" si="6"/>
        <v>1.0745245024932808</v>
      </c>
      <c r="W16">
        <f t="shared" si="2"/>
        <v>1.0247544734941691</v>
      </c>
      <c r="X16" s="15">
        <f t="shared" si="7"/>
        <v>-9.6027507152637304E-3</v>
      </c>
      <c r="Y16" s="15">
        <f t="shared" si="8"/>
        <v>-4.7433214280423464E-3</v>
      </c>
      <c r="AB16">
        <f t="shared" si="9"/>
        <v>1329.6421048242241</v>
      </c>
      <c r="AC16">
        <f t="shared" si="10"/>
        <v>13.716402813746994</v>
      </c>
    </row>
    <row r="17" spans="1:29" x14ac:dyDescent="0.35">
      <c r="A17" t="s">
        <v>23</v>
      </c>
      <c r="B17">
        <v>7.2854866595219586E-3</v>
      </c>
      <c r="C17">
        <v>1424.2363171434929</v>
      </c>
      <c r="D17">
        <v>1436.8147338481708</v>
      </c>
      <c r="E17">
        <v>141309.8169997521</v>
      </c>
      <c r="F17">
        <v>149653.56729738627</v>
      </c>
      <c r="G17">
        <v>102.042265696473</v>
      </c>
      <c r="H17">
        <v>106.83227836545289</v>
      </c>
      <c r="I17" s="3">
        <f t="shared" si="3"/>
        <v>-4.4836754792350081E-2</v>
      </c>
      <c r="J17" s="16"/>
      <c r="K17" s="16"/>
      <c r="L17">
        <f t="shared" si="0"/>
        <v>98.352573149402318</v>
      </c>
      <c r="M17">
        <f t="shared" si="0"/>
        <v>96.633008761455315</v>
      </c>
      <c r="N17">
        <f t="shared" si="0"/>
        <v>99.361367667959556</v>
      </c>
      <c r="O17">
        <f t="shared" si="0"/>
        <v>108.74624062897745</v>
      </c>
      <c r="P17">
        <f t="shared" si="0"/>
        <v>109.08263676522787</v>
      </c>
      <c r="Q17">
        <f t="shared" si="1"/>
        <v>102.042265696473</v>
      </c>
      <c r="R17">
        <f t="shared" si="1"/>
        <v>106.83227836545289</v>
      </c>
      <c r="T17">
        <f t="shared" si="4"/>
        <v>0.88861010920965722</v>
      </c>
      <c r="U17">
        <f t="shared" si="5"/>
        <v>0.9383521223931115</v>
      </c>
      <c r="V17">
        <f t="shared" si="6"/>
        <v>1.0559773208383769</v>
      </c>
      <c r="W17">
        <f t="shared" si="2"/>
        <v>0.99542883231684753</v>
      </c>
      <c r="X17" s="15">
        <f t="shared" si="7"/>
        <v>-2.7458950802908833E-2</v>
      </c>
      <c r="Y17" s="15">
        <f t="shared" si="8"/>
        <v>-3.0838650973796788E-3</v>
      </c>
      <c r="AB17">
        <f t="shared" si="9"/>
        <v>1384.8165369052203</v>
      </c>
      <c r="AC17">
        <f t="shared" si="10"/>
        <v>13.957317660702632</v>
      </c>
    </row>
    <row r="18" spans="1:29" x14ac:dyDescent="0.35">
      <c r="A18" t="s">
        <v>24</v>
      </c>
      <c r="B18">
        <v>7.2773242371496584E-3</v>
      </c>
      <c r="C18">
        <v>1422.7177997809495</v>
      </c>
      <c r="D18">
        <v>1444.1435643129571</v>
      </c>
      <c r="E18">
        <v>141864.93095232168</v>
      </c>
      <c r="F18">
        <v>150332.20325333689</v>
      </c>
      <c r="G18">
        <v>102.032786595521</v>
      </c>
      <c r="H18">
        <v>107.22669520010027</v>
      </c>
      <c r="I18" s="3">
        <f t="shared" si="3"/>
        <v>-4.8438577677757305E-2</v>
      </c>
      <c r="J18" s="16">
        <f t="shared" si="11"/>
        <v>104.19759683394051</v>
      </c>
      <c r="K18" s="16">
        <f t="shared" si="11"/>
        <v>106.29720938926474</v>
      </c>
      <c r="L18">
        <f t="shared" si="0"/>
        <v>98.242382124290955</v>
      </c>
      <c r="M18">
        <f t="shared" si="0"/>
        <v>96.529978878118698</v>
      </c>
      <c r="N18">
        <f t="shared" si="0"/>
        <v>99.868185005806197</v>
      </c>
      <c r="O18">
        <f t="shared" si="0"/>
        <v>109.17343356393638</v>
      </c>
      <c r="P18">
        <f t="shared" si="0"/>
        <v>109.57729520081116</v>
      </c>
      <c r="Q18">
        <f t="shared" si="1"/>
        <v>102.032786595521</v>
      </c>
      <c r="R18">
        <f t="shared" si="1"/>
        <v>107.22669520010027</v>
      </c>
      <c r="T18">
        <f t="shared" si="4"/>
        <v>0.88418927322265473</v>
      </c>
      <c r="U18">
        <f t="shared" si="5"/>
        <v>0.93459354775872716</v>
      </c>
      <c r="V18">
        <f t="shared" si="6"/>
        <v>1.0570062045113497</v>
      </c>
      <c r="W18">
        <f t="shared" si="2"/>
        <v>0.99391708843205284</v>
      </c>
      <c r="X18" s="15">
        <f t="shared" si="7"/>
        <v>-3.3426121917539797E-2</v>
      </c>
      <c r="Y18" s="15">
        <f t="shared" si="8"/>
        <v>-3.6856324673342211E-3</v>
      </c>
      <c r="AB18">
        <f t="shared" si="9"/>
        <v>1390.3857346825537</v>
      </c>
      <c r="AC18">
        <f t="shared" si="10"/>
        <v>13.943731689117696</v>
      </c>
    </row>
    <row r="19" spans="1:29" x14ac:dyDescent="0.35">
      <c r="A19" t="s">
        <v>25</v>
      </c>
      <c r="B19">
        <v>7.2697166486732018E-3</v>
      </c>
      <c r="C19">
        <v>1425.0308187185749</v>
      </c>
      <c r="D19">
        <v>1446.3640871823154</v>
      </c>
      <c r="E19">
        <v>155371.69035245126</v>
      </c>
      <c r="F19">
        <v>164562.82913462183</v>
      </c>
      <c r="G19">
        <v>106.19279209721201</v>
      </c>
      <c r="H19">
        <v>112.15591199437264</v>
      </c>
      <c r="I19" s="3">
        <f t="shared" si="3"/>
        <v>-5.3168128109553729E-2</v>
      </c>
      <c r="J19" s="16"/>
      <c r="K19" s="16"/>
      <c r="L19">
        <f t="shared" si="0"/>
        <v>98.13968124278658</v>
      </c>
      <c r="M19">
        <f t="shared" si="0"/>
        <v>96.68691489819804</v>
      </c>
      <c r="N19">
        <f t="shared" si="0"/>
        <v>100.02174286127621</v>
      </c>
      <c r="O19">
        <f t="shared" si="0"/>
        <v>119.56768174166044</v>
      </c>
      <c r="P19">
        <f t="shared" si="0"/>
        <v>119.95001281779487</v>
      </c>
      <c r="Q19">
        <f t="shared" si="1"/>
        <v>106.19279209721201</v>
      </c>
      <c r="R19">
        <f t="shared" si="1"/>
        <v>112.15591199437264</v>
      </c>
      <c r="T19">
        <f t="shared" si="4"/>
        <v>0.80863753055864296</v>
      </c>
      <c r="U19">
        <f t="shared" si="5"/>
        <v>0.88813959215713156</v>
      </c>
      <c r="V19">
        <f t="shared" si="6"/>
        <v>1.0983160669571754</v>
      </c>
      <c r="W19">
        <f t="shared" si="2"/>
        <v>0.98765276477463004</v>
      </c>
      <c r="X19" s="15">
        <f t="shared" si="7"/>
        <v>-3.3341030336807465E-2</v>
      </c>
      <c r="Y19" s="15">
        <f t="shared" si="8"/>
        <v>-3.187420052344625E-3</v>
      </c>
      <c r="AB19">
        <f t="shared" si="9"/>
        <v>1463.1095697174949</v>
      </c>
      <c r="AC19">
        <f t="shared" si="10"/>
        <v>13.419280071420099</v>
      </c>
    </row>
    <row r="20" spans="1:29" x14ac:dyDescent="0.35">
      <c r="A20" t="s">
        <v>26</v>
      </c>
      <c r="B20">
        <v>7.2628487270209822E-3</v>
      </c>
      <c r="C20">
        <v>1421.2012972122686</v>
      </c>
      <c r="D20">
        <v>1450.8910917970704</v>
      </c>
      <c r="E20">
        <v>156380.23592136911</v>
      </c>
      <c r="F20">
        <v>165030.30886735904</v>
      </c>
      <c r="G20">
        <v>107.12914121355</v>
      </c>
      <c r="H20">
        <v>112.38445969450778</v>
      </c>
      <c r="I20" s="3">
        <f t="shared" si="3"/>
        <v>-4.6761967759983897E-2</v>
      </c>
      <c r="J20" s="16"/>
      <c r="K20" s="16"/>
      <c r="L20">
        <f t="shared" si="0"/>
        <v>98.046965711449843</v>
      </c>
      <c r="M20">
        <f t="shared" si="0"/>
        <v>96.427085696529275</v>
      </c>
      <c r="N20">
        <f t="shared" si="0"/>
        <v>100.33480296524418</v>
      </c>
      <c r="O20">
        <f t="shared" si="0"/>
        <v>120.34381705519652</v>
      </c>
      <c r="P20">
        <f t="shared" si="0"/>
        <v>120.29075926842872</v>
      </c>
      <c r="Q20">
        <f t="shared" si="1"/>
        <v>107.12914121355</v>
      </c>
      <c r="R20">
        <f t="shared" si="1"/>
        <v>112.38445969450778</v>
      </c>
      <c r="T20">
        <f t="shared" si="4"/>
        <v>0.8012633141950477</v>
      </c>
      <c r="U20">
        <f t="shared" si="5"/>
        <v>0.8901923159410382</v>
      </c>
      <c r="V20">
        <f t="shared" si="6"/>
        <v>1.1109859894625638</v>
      </c>
      <c r="W20">
        <f t="shared" si="2"/>
        <v>0.9944803622685191</v>
      </c>
      <c r="X20" s="15">
        <f t="shared" si="7"/>
        <v>-3.8946777720473835E-2</v>
      </c>
      <c r="Y20" s="15">
        <f t="shared" si="8"/>
        <v>4.4107949014948744E-4</v>
      </c>
      <c r="AB20">
        <f t="shared" si="9"/>
        <v>1459.7357371664405</v>
      </c>
      <c r="AC20">
        <f t="shared" si="10"/>
        <v>13.266243723351261</v>
      </c>
    </row>
    <row r="21" spans="1:29" x14ac:dyDescent="0.35">
      <c r="A21" t="s">
        <v>27</v>
      </c>
      <c r="B21">
        <v>7.2568221648372719E-3</v>
      </c>
      <c r="C21">
        <v>1431.3219247302761</v>
      </c>
      <c r="D21">
        <v>1458.1493007013091</v>
      </c>
      <c r="E21">
        <v>158788.3170387476</v>
      </c>
      <c r="F21">
        <v>167391.22734592328</v>
      </c>
      <c r="G21">
        <v>108.009237584956</v>
      </c>
      <c r="H21">
        <v>113.37409261704134</v>
      </c>
      <c r="I21" s="3">
        <f t="shared" si="3"/>
        <v>-4.7319937988010402E-2</v>
      </c>
      <c r="J21" s="16"/>
      <c r="K21" s="16"/>
      <c r="L21">
        <f t="shared" si="0"/>
        <v>97.96560836008635</v>
      </c>
      <c r="M21">
        <f t="shared" si="0"/>
        <v>97.113760145036892</v>
      </c>
      <c r="N21">
        <f t="shared" si="0"/>
        <v>100.83673654551404</v>
      </c>
      <c r="O21">
        <f t="shared" si="0"/>
        <v>122.19697753763489</v>
      </c>
      <c r="P21">
        <f t="shared" si="0"/>
        <v>122.01163513848248</v>
      </c>
      <c r="Q21">
        <f t="shared" si="1"/>
        <v>108.009237584956</v>
      </c>
      <c r="R21">
        <f t="shared" si="1"/>
        <v>113.37409261704134</v>
      </c>
      <c r="T21">
        <f t="shared" si="4"/>
        <v>0.79473127815397282</v>
      </c>
      <c r="U21">
        <f t="shared" si="5"/>
        <v>0.88389451000693309</v>
      </c>
      <c r="V21">
        <f t="shared" si="6"/>
        <v>1.1121929315026726</v>
      </c>
      <c r="W21">
        <f t="shared" si="2"/>
        <v>0.99149444084358285</v>
      </c>
      <c r="X21" s="15">
        <f t="shared" si="7"/>
        <v>-3.6920833894666272E-2</v>
      </c>
      <c r="Y21" s="15">
        <f t="shared" si="8"/>
        <v>1.5190551207846514E-3</v>
      </c>
      <c r="AB21">
        <f t="shared" si="9"/>
        <v>1470.1364493370365</v>
      </c>
      <c r="AC21">
        <f t="shared" si="10"/>
        <v>13.251847311712131</v>
      </c>
    </row>
    <row r="22" spans="1:29" x14ac:dyDescent="0.35">
      <c r="A22" t="s">
        <v>28</v>
      </c>
      <c r="B22">
        <v>7.2516906416959038E-3</v>
      </c>
      <c r="C22">
        <v>1443.8127227661969</v>
      </c>
      <c r="D22">
        <v>1466.5246547299278</v>
      </c>
      <c r="E22">
        <v>159000.00093763575</v>
      </c>
      <c r="F22">
        <v>166831.42541618529</v>
      </c>
      <c r="G22">
        <v>111.276583343806</v>
      </c>
      <c r="H22">
        <v>113.42868134647857</v>
      </c>
      <c r="I22" s="3">
        <f t="shared" si="3"/>
        <v>-1.8973137808935538E-2</v>
      </c>
      <c r="J22" s="16">
        <f t="shared" si="11"/>
        <v>108.151938559881</v>
      </c>
      <c r="K22" s="16">
        <f t="shared" si="11"/>
        <v>112.8357864131001</v>
      </c>
      <c r="L22">
        <f t="shared" si="0"/>
        <v>97.896333851914733</v>
      </c>
      <c r="M22">
        <f t="shared" si="0"/>
        <v>97.961248291149857</v>
      </c>
      <c r="N22">
        <f t="shared" si="0"/>
        <v>101.41592508762906</v>
      </c>
      <c r="O22">
        <f t="shared" si="0"/>
        <v>122.35988078593371</v>
      </c>
      <c r="P22">
        <f t="shared" si="0"/>
        <v>121.60359494495513</v>
      </c>
      <c r="Q22">
        <f t="shared" si="1"/>
        <v>111.276583343806</v>
      </c>
      <c r="R22">
        <f t="shared" si="1"/>
        <v>113.42868134647857</v>
      </c>
      <c r="T22">
        <f t="shared" si="4"/>
        <v>0.80059940939735963</v>
      </c>
      <c r="U22">
        <f t="shared" si="5"/>
        <v>0.90942049492907129</v>
      </c>
      <c r="V22">
        <f t="shared" si="6"/>
        <v>1.1359245138759537</v>
      </c>
      <c r="W22">
        <f t="shared" si="2"/>
        <v>1.0163823264948748</v>
      </c>
      <c r="X22" s="15">
        <f t="shared" si="7"/>
        <v>-3.4064440998730405E-2</v>
      </c>
      <c r="Y22" s="15">
        <f t="shared" si="8"/>
        <v>6.2192720644560495E-3</v>
      </c>
      <c r="AB22">
        <f t="shared" si="9"/>
        <v>1428.8720605878145</v>
      </c>
      <c r="AC22">
        <f t="shared" si="10"/>
        <v>12.97499149758505</v>
      </c>
    </row>
    <row r="23" spans="1:29" x14ac:dyDescent="0.35">
      <c r="A23" t="s">
        <v>29</v>
      </c>
      <c r="B23">
        <v>7.2474501056977968E-3</v>
      </c>
      <c r="C23">
        <v>1469.837400276225</v>
      </c>
      <c r="D23">
        <v>1477.5912551583158</v>
      </c>
      <c r="E23">
        <v>157254.28992066148</v>
      </c>
      <c r="F23">
        <v>165596.93583480225</v>
      </c>
      <c r="G23">
        <v>105.542610093463</v>
      </c>
      <c r="H23">
        <v>113.36749187555155</v>
      </c>
      <c r="I23" s="3">
        <f t="shared" si="3"/>
        <v>-6.9022271311058619E-2</v>
      </c>
      <c r="J23" s="16"/>
      <c r="K23" s="16"/>
      <c r="L23">
        <f t="shared" si="0"/>
        <v>97.839087487129831</v>
      </c>
      <c r="M23">
        <f t="shared" si="0"/>
        <v>99.726996615054759</v>
      </c>
      <c r="N23">
        <f t="shared" si="0"/>
        <v>102.18122386143442</v>
      </c>
      <c r="O23">
        <f t="shared" si="0"/>
        <v>121.01645317169461</v>
      </c>
      <c r="P23">
        <f t="shared" si="0"/>
        <v>120.70377423885148</v>
      </c>
      <c r="Q23">
        <f t="shared" si="1"/>
        <v>105.542610093463</v>
      </c>
      <c r="R23">
        <f t="shared" si="1"/>
        <v>113.36749187555155</v>
      </c>
      <c r="T23">
        <f t="shared" si="4"/>
        <v>0.82407799932431514</v>
      </c>
      <c r="U23">
        <f t="shared" si="5"/>
        <v>0.87213438608816463</v>
      </c>
      <c r="V23">
        <f t="shared" si="6"/>
        <v>1.0583153376297538</v>
      </c>
      <c r="W23">
        <f t="shared" si="2"/>
        <v>0.96072534955179256</v>
      </c>
      <c r="X23" s="15">
        <f t="shared" si="7"/>
        <v>-2.4018377874469143E-2</v>
      </c>
      <c r="Y23" s="15">
        <f t="shared" si="8"/>
        <v>2.5904652511063997E-3</v>
      </c>
      <c r="AB23">
        <f t="shared" si="9"/>
        <v>1489.9602139970325</v>
      </c>
      <c r="AC23">
        <f t="shared" si="10"/>
        <v>13.926483331941613</v>
      </c>
    </row>
    <row r="24" spans="1:29" x14ac:dyDescent="0.35">
      <c r="A24" t="s">
        <v>30</v>
      </c>
      <c r="B24">
        <v>7.2441543792212699E-3</v>
      </c>
      <c r="C24">
        <v>1471.5918584363526</v>
      </c>
      <c r="D24">
        <v>1489.2353721709567</v>
      </c>
      <c r="E24">
        <v>158319.30952835392</v>
      </c>
      <c r="F24">
        <v>167502.71926125174</v>
      </c>
      <c r="G24">
        <v>106.270425058963</v>
      </c>
      <c r="H24">
        <v>114.41429775141802</v>
      </c>
      <c r="I24" s="3">
        <f t="shared" si="3"/>
        <v>-7.1178802409370093E-2</v>
      </c>
      <c r="J24" s="16"/>
      <c r="K24" s="16"/>
      <c r="L24">
        <f t="shared" si="0"/>
        <v>97.794595856781513</v>
      </c>
      <c r="M24">
        <f t="shared" si="0"/>
        <v>99.846034845381055</v>
      </c>
      <c r="N24">
        <f t="shared" si="0"/>
        <v>102.98646016950252</v>
      </c>
      <c r="O24">
        <f t="shared" si="0"/>
        <v>121.83604858970369</v>
      </c>
      <c r="P24">
        <f t="shared" si="0"/>
        <v>122.09290170847922</v>
      </c>
      <c r="Q24">
        <f t="shared" si="1"/>
        <v>106.270425058963</v>
      </c>
      <c r="R24">
        <f t="shared" si="1"/>
        <v>114.41429775141802</v>
      </c>
      <c r="T24">
        <f t="shared" si="4"/>
        <v>0.819511433612096</v>
      </c>
      <c r="U24">
        <f t="shared" si="5"/>
        <v>0.87224123146705412</v>
      </c>
      <c r="V24">
        <f t="shared" si="6"/>
        <v>1.0643429678858112</v>
      </c>
      <c r="W24">
        <f t="shared" si="2"/>
        <v>0.96351638336461065</v>
      </c>
      <c r="X24" s="15">
        <f t="shared" si="7"/>
        <v>-3.0493574776264021E-2</v>
      </c>
      <c r="Y24" s="15">
        <f t="shared" si="8"/>
        <v>-2.103751448129354E-3</v>
      </c>
      <c r="AB24">
        <f t="shared" si="9"/>
        <v>1489.7777009973579</v>
      </c>
      <c r="AC24">
        <f t="shared" si="10"/>
        <v>13.847614306801312</v>
      </c>
    </row>
    <row r="25" spans="1:29" x14ac:dyDescent="0.35">
      <c r="A25" t="s">
        <v>31</v>
      </c>
      <c r="B25">
        <v>7.2416664514879771E-3</v>
      </c>
      <c r="C25">
        <v>1475.7336054151151</v>
      </c>
      <c r="D25">
        <v>1495.0120151386616</v>
      </c>
      <c r="E25">
        <v>158708.46944781172</v>
      </c>
      <c r="F25">
        <v>167871.26986171515</v>
      </c>
      <c r="G25">
        <v>109.95041879415299</v>
      </c>
      <c r="H25">
        <v>114.72261738893934</v>
      </c>
      <c r="I25" s="3">
        <f t="shared" si="3"/>
        <v>-4.1597713715050263E-2</v>
      </c>
      <c r="J25" s="16"/>
      <c r="K25" s="16"/>
      <c r="L25">
        <f t="shared" si="0"/>
        <v>97.761009343510054</v>
      </c>
      <c r="M25">
        <f t="shared" si="0"/>
        <v>100.1270482328849</v>
      </c>
      <c r="N25">
        <f t="shared" si="0"/>
        <v>103.38593766112274</v>
      </c>
      <c r="O25">
        <f t="shared" si="0"/>
        <v>122.13553010587172</v>
      </c>
      <c r="P25">
        <f t="shared" si="0"/>
        <v>122.36153861440786</v>
      </c>
      <c r="Q25">
        <f t="shared" si="1"/>
        <v>109.95041879415299</v>
      </c>
      <c r="R25">
        <f t="shared" si="1"/>
        <v>114.72261738893934</v>
      </c>
      <c r="T25">
        <f t="shared" si="4"/>
        <v>0.81980278913180271</v>
      </c>
      <c r="U25">
        <f t="shared" si="5"/>
        <v>0.90023286998340113</v>
      </c>
      <c r="V25">
        <f t="shared" si="6"/>
        <v>1.0981090597859229</v>
      </c>
      <c r="W25">
        <f t="shared" si="2"/>
        <v>0.99426046408667779</v>
      </c>
      <c r="X25" s="15">
        <f t="shared" si="7"/>
        <v>-3.1521592800365039E-2</v>
      </c>
      <c r="Y25" s="15">
        <f t="shared" si="8"/>
        <v>-1.8470551375490141E-3</v>
      </c>
      <c r="AB25">
        <f t="shared" si="9"/>
        <v>1443.4548880158663</v>
      </c>
      <c r="AC25">
        <f t="shared" si="10"/>
        <v>13.421809772075125</v>
      </c>
    </row>
    <row r="26" spans="1:29" x14ac:dyDescent="0.35">
      <c r="A26" t="s">
        <v>32</v>
      </c>
      <c r="B26">
        <v>7.2396731432453152E-3</v>
      </c>
      <c r="C26">
        <v>1503.3424997863797</v>
      </c>
      <c r="D26">
        <v>1501.1985151367846</v>
      </c>
      <c r="E26">
        <v>159823.5590329929</v>
      </c>
      <c r="F26">
        <v>168360.31405629162</v>
      </c>
      <c r="G26">
        <v>111.255494054873</v>
      </c>
      <c r="H26">
        <v>115.09537858762187</v>
      </c>
      <c r="I26" s="3">
        <f t="shared" si="3"/>
        <v>-3.3362630019289373E-2</v>
      </c>
      <c r="J26" s="16">
        <f t="shared" si="11"/>
        <v>108.25473700036299</v>
      </c>
      <c r="K26" s="16">
        <f t="shared" si="11"/>
        <v>114.3999464008827</v>
      </c>
      <c r="L26">
        <f t="shared" si="0"/>
        <v>97.734100091745873</v>
      </c>
      <c r="M26">
        <f t="shared" si="0"/>
        <v>102.00028408536154</v>
      </c>
      <c r="N26">
        <f t="shared" si="0"/>
        <v>103.81375837204003</v>
      </c>
      <c r="O26">
        <f t="shared" si="0"/>
        <v>122.99365732539245</v>
      </c>
      <c r="P26">
        <f t="shared" si="0"/>
        <v>122.71800342311585</v>
      </c>
      <c r="Q26">
        <f t="shared" si="1"/>
        <v>111.255494054873</v>
      </c>
      <c r="R26">
        <f t="shared" si="1"/>
        <v>115.09537858762187</v>
      </c>
      <c r="T26">
        <f t="shared" si="4"/>
        <v>0.82931336707476899</v>
      </c>
      <c r="U26">
        <f t="shared" si="5"/>
        <v>0.9045628569328179</v>
      </c>
      <c r="V26">
        <f t="shared" si="6"/>
        <v>1.0907370999257806</v>
      </c>
      <c r="W26">
        <f t="shared" si="2"/>
        <v>0.99329767304241723</v>
      </c>
      <c r="X26" s="15">
        <f t="shared" si="7"/>
        <v>-1.7468535145211628E-2</v>
      </c>
      <c r="Y26" s="15">
        <f t="shared" si="8"/>
        <v>2.2462384865093998E-3</v>
      </c>
      <c r="AB26">
        <f t="shared" si="9"/>
        <v>1436.545317520817</v>
      </c>
      <c r="AC26">
        <f t="shared" si="10"/>
        <v>13.512523696536793</v>
      </c>
    </row>
    <row r="27" spans="1:29" x14ac:dyDescent="0.35">
      <c r="A27" t="s">
        <v>33</v>
      </c>
      <c r="B27">
        <v>7.2378255079893492E-3</v>
      </c>
      <c r="C27">
        <v>1519.0358289459355</v>
      </c>
      <c r="D27">
        <v>1512.0567971811477</v>
      </c>
      <c r="E27">
        <v>160258.04021853418</v>
      </c>
      <c r="F27">
        <v>169156.94541836</v>
      </c>
      <c r="G27">
        <v>113.144225046708</v>
      </c>
      <c r="H27">
        <v>115.75428541353823</v>
      </c>
      <c r="I27" s="3">
        <f t="shared" si="3"/>
        <v>-2.2548282834675613E-2</v>
      </c>
      <c r="J27" s="16"/>
      <c r="K27" s="16"/>
      <c r="L27">
        <f t="shared" si="0"/>
        <v>97.709157395374532</v>
      </c>
      <c r="M27">
        <f t="shared" si="0"/>
        <v>103.06506076316269</v>
      </c>
      <c r="N27">
        <f t="shared" si="0"/>
        <v>104.56465111348818</v>
      </c>
      <c r="O27">
        <f t="shared" si="0"/>
        <v>123.32801622949971</v>
      </c>
      <c r="P27">
        <f t="shared" si="0"/>
        <v>123.29866882971862</v>
      </c>
      <c r="Q27">
        <f t="shared" si="1"/>
        <v>113.144225046708</v>
      </c>
      <c r="R27">
        <f t="shared" si="1"/>
        <v>115.75428541353823</v>
      </c>
      <c r="T27">
        <f t="shared" si="4"/>
        <v>0.8356986831878499</v>
      </c>
      <c r="U27">
        <f t="shared" si="5"/>
        <v>0.91742516020171117</v>
      </c>
      <c r="V27">
        <f t="shared" si="6"/>
        <v>1.0977941914448255</v>
      </c>
      <c r="W27">
        <f t="shared" si="2"/>
        <v>1.0035656490508118</v>
      </c>
      <c r="X27" s="15">
        <f t="shared" si="7"/>
        <v>-1.4341274363340317E-2</v>
      </c>
      <c r="Y27" s="15">
        <f t="shared" si="8"/>
        <v>2.3801878852092173E-4</v>
      </c>
      <c r="AB27">
        <f t="shared" si="9"/>
        <v>1416.40494821876</v>
      </c>
      <c r="AC27">
        <f t="shared" si="10"/>
        <v>13.425659403463586</v>
      </c>
    </row>
    <row r="28" spans="1:29" x14ac:dyDescent="0.35">
      <c r="A28" t="s">
        <v>34</v>
      </c>
      <c r="B28">
        <v>7.235735729630227E-3</v>
      </c>
      <c r="C28">
        <v>1534.962912923902</v>
      </c>
      <c r="D28">
        <v>1515.2359139806331</v>
      </c>
      <c r="E28">
        <v>164660.29680026672</v>
      </c>
      <c r="F28">
        <v>174205.14800342667</v>
      </c>
      <c r="G28">
        <v>115.798348391876</v>
      </c>
      <c r="H28">
        <v>117.558305342998</v>
      </c>
      <c r="I28" s="3">
        <f t="shared" si="3"/>
        <v>-1.4970928221421653E-2</v>
      </c>
      <c r="J28" s="16"/>
      <c r="K28" s="16"/>
      <c r="L28">
        <f t="shared" si="0"/>
        <v>97.680945816857275</v>
      </c>
      <c r="M28">
        <f t="shared" si="0"/>
        <v>104.14569747145426</v>
      </c>
      <c r="N28">
        <f t="shared" si="0"/>
        <v>104.78449949458533</v>
      </c>
      <c r="O28">
        <f t="shared" si="0"/>
        <v>126.71581237637623</v>
      </c>
      <c r="P28">
        <f t="shared" si="0"/>
        <v>126.97830880655818</v>
      </c>
      <c r="Q28">
        <f t="shared" si="1"/>
        <v>115.798348391876</v>
      </c>
      <c r="R28">
        <f t="shared" si="1"/>
        <v>117.558305342998</v>
      </c>
      <c r="T28">
        <f t="shared" si="4"/>
        <v>0.82188398999579193</v>
      </c>
      <c r="U28">
        <f t="shared" si="5"/>
        <v>0.91384292315411475</v>
      </c>
      <c r="V28">
        <f t="shared" si="6"/>
        <v>1.111887972363099</v>
      </c>
      <c r="W28">
        <f t="shared" si="2"/>
        <v>1.0080133703895977</v>
      </c>
      <c r="X28" s="15">
        <f t="shared" si="7"/>
        <v>-6.0963408348778669E-3</v>
      </c>
      <c r="Y28" s="15">
        <f t="shared" si="8"/>
        <v>-2.0672541054380655E-3</v>
      </c>
      <c r="AB28">
        <f t="shared" si="9"/>
        <v>1421.9572134400034</v>
      </c>
      <c r="AC28">
        <f t="shared" si="10"/>
        <v>13.255481915246293</v>
      </c>
    </row>
    <row r="29" spans="1:29" x14ac:dyDescent="0.35">
      <c r="A29" t="s">
        <v>35</v>
      </c>
      <c r="B29">
        <v>7.2330246494476122E-3</v>
      </c>
      <c r="C29">
        <v>1561.5522608673957</v>
      </c>
      <c r="D29">
        <v>1520.2372812818285</v>
      </c>
      <c r="E29">
        <v>167177.47849189193</v>
      </c>
      <c r="F29">
        <v>176080.81506365861</v>
      </c>
      <c r="G29">
        <v>120.006396735968</v>
      </c>
      <c r="H29">
        <v>118.34002437706293</v>
      </c>
      <c r="I29" s="3">
        <f t="shared" si="3"/>
        <v>1.4081223725250868E-2</v>
      </c>
      <c r="J29" s="16"/>
      <c r="K29" s="16"/>
      <c r="L29">
        <f t="shared" si="0"/>
        <v>97.644346791365138</v>
      </c>
      <c r="M29">
        <f t="shared" si="0"/>
        <v>105.94975811915515</v>
      </c>
      <c r="N29">
        <f t="shared" si="0"/>
        <v>105.1303636366697</v>
      </c>
      <c r="O29">
        <f t="shared" si="0"/>
        <v>128.65293218698935</v>
      </c>
      <c r="P29">
        <f t="shared" si="0"/>
        <v>128.34548442634949</v>
      </c>
      <c r="Q29">
        <f t="shared" si="1"/>
        <v>120.006396735968</v>
      </c>
      <c r="R29">
        <f t="shared" si="1"/>
        <v>118.34002437706293</v>
      </c>
      <c r="T29">
        <f t="shared" si="4"/>
        <v>0.82353162355571896</v>
      </c>
      <c r="U29">
        <f t="shared" si="5"/>
        <v>0.93279177315248341</v>
      </c>
      <c r="V29">
        <f t="shared" si="6"/>
        <v>1.1326726824709143</v>
      </c>
      <c r="W29">
        <f t="shared" si="2"/>
        <v>1.0278850907973245</v>
      </c>
      <c r="X29" s="15">
        <f t="shared" si="7"/>
        <v>7.7940801699998286E-3</v>
      </c>
      <c r="Y29" s="15">
        <f t="shared" si="8"/>
        <v>2.3954700238502102E-3</v>
      </c>
      <c r="AB29">
        <f t="shared" si="9"/>
        <v>1393.0713948499542</v>
      </c>
      <c r="AC29">
        <f t="shared" si="10"/>
        <v>13.012241874931417</v>
      </c>
    </row>
    <row r="30" spans="1:29" x14ac:dyDescent="0.35">
      <c r="A30" t="s">
        <v>36</v>
      </c>
      <c r="B30">
        <v>7.2293431589796758E-3</v>
      </c>
      <c r="C30">
        <v>1575.3919739784335</v>
      </c>
      <c r="D30">
        <v>1526.6286252861721</v>
      </c>
      <c r="E30">
        <v>168548.72249184918</v>
      </c>
      <c r="F30">
        <v>177064.79127205201</v>
      </c>
      <c r="G30">
        <v>119.821876295772</v>
      </c>
      <c r="H30">
        <v>118.85888359127323</v>
      </c>
      <c r="I30" s="3">
        <f t="shared" si="3"/>
        <v>8.1019834227138744E-3</v>
      </c>
      <c r="J30" s="16">
        <f t="shared" si="11"/>
        <v>117.19271161758101</v>
      </c>
      <c r="K30" s="16">
        <f t="shared" si="11"/>
        <v>117.6278746812181</v>
      </c>
      <c r="L30">
        <f t="shared" si="0"/>
        <v>97.594647426385393</v>
      </c>
      <c r="M30">
        <f t="shared" si="0"/>
        <v>106.88876880313857</v>
      </c>
      <c r="N30">
        <f t="shared" si="0"/>
        <v>105.57235011310789</v>
      </c>
      <c r="O30">
        <f t="shared" si="0"/>
        <v>129.70818534028339</v>
      </c>
      <c r="P30">
        <f t="shared" si="0"/>
        <v>129.0627056811727</v>
      </c>
      <c r="Q30">
        <f t="shared" si="1"/>
        <v>119.821876295772</v>
      </c>
      <c r="R30">
        <f t="shared" si="1"/>
        <v>118.85888359127323</v>
      </c>
      <c r="T30">
        <f t="shared" si="4"/>
        <v>0.82407111411450917</v>
      </c>
      <c r="U30">
        <f t="shared" si="5"/>
        <v>0.92378037655391509</v>
      </c>
      <c r="V30">
        <f t="shared" si="6"/>
        <v>1.12099594407765</v>
      </c>
      <c r="W30">
        <f t="shared" si="2"/>
        <v>1.0176217643778374</v>
      </c>
      <c r="X30" s="15">
        <f t="shared" si="7"/>
        <v>1.2469351005450768E-2</v>
      </c>
      <c r="Y30" s="15">
        <f t="shared" si="8"/>
        <v>5.0012872092208838E-3</v>
      </c>
      <c r="AB30">
        <f t="shared" si="9"/>
        <v>1406.6606841959172</v>
      </c>
      <c r="AC30">
        <f t="shared" si="10"/>
        <v>13.147782547568255</v>
      </c>
    </row>
    <row r="31" spans="1:29" x14ac:dyDescent="0.35">
      <c r="A31" t="s">
        <v>37</v>
      </c>
      <c r="B31">
        <v>7.2244636390154408E-3</v>
      </c>
      <c r="C31">
        <v>1585.4614868452634</v>
      </c>
      <c r="D31">
        <v>1532.4487341469548</v>
      </c>
      <c r="E31">
        <v>169489.41374307402</v>
      </c>
      <c r="F31">
        <v>178634.15478352641</v>
      </c>
      <c r="G31">
        <v>118.654558641573</v>
      </c>
      <c r="H31">
        <v>119.53107812135354</v>
      </c>
      <c r="I31" s="3">
        <f t="shared" si="3"/>
        <v>-7.33298396999864E-3</v>
      </c>
      <c r="J31" s="16"/>
      <c r="K31" s="16"/>
      <c r="L31">
        <f t="shared" si="0"/>
        <v>97.528774909332725</v>
      </c>
      <c r="M31">
        <f t="shared" si="0"/>
        <v>107.57197517371866</v>
      </c>
      <c r="N31">
        <f t="shared" si="0"/>
        <v>105.97483344151513</v>
      </c>
      <c r="O31">
        <f t="shared" si="0"/>
        <v>130.43210275334926</v>
      </c>
      <c r="P31">
        <f t="shared" si="0"/>
        <v>130.20661633406468</v>
      </c>
      <c r="Q31">
        <f t="shared" si="1"/>
        <v>118.654558641573</v>
      </c>
      <c r="R31">
        <f t="shared" si="1"/>
        <v>119.53107812135354</v>
      </c>
      <c r="T31">
        <f t="shared" si="4"/>
        <v>0.82473542098098551</v>
      </c>
      <c r="U31">
        <f t="shared" si="5"/>
        <v>0.90970363995397729</v>
      </c>
      <c r="V31">
        <f t="shared" si="6"/>
        <v>1.1030248208230538</v>
      </c>
      <c r="W31">
        <f t="shared" si="2"/>
        <v>1.0017113828155872</v>
      </c>
      <c r="X31" s="15">
        <f t="shared" si="7"/>
        <v>1.5070952983237795E-2</v>
      </c>
      <c r="Y31" s="15">
        <f t="shared" si="8"/>
        <v>1.7317585360336896E-3</v>
      </c>
      <c r="AB31">
        <f t="shared" si="9"/>
        <v>1428.4273245249763</v>
      </c>
      <c r="AC31">
        <f t="shared" si="10"/>
        <v>13.361993883729008</v>
      </c>
    </row>
    <row r="32" spans="1:29" x14ac:dyDescent="0.35">
      <c r="A32" t="s">
        <v>38</v>
      </c>
      <c r="B32">
        <v>7.2182359093413773E-3</v>
      </c>
      <c r="C32">
        <v>1577.5715297361926</v>
      </c>
      <c r="D32">
        <v>1539.9361312265744</v>
      </c>
      <c r="E32">
        <v>171564.64051965228</v>
      </c>
      <c r="F32">
        <v>180829.23983995584</v>
      </c>
      <c r="G32">
        <v>121.01663334115899</v>
      </c>
      <c r="H32">
        <v>120.45275967379013</v>
      </c>
      <c r="I32" s="3">
        <f t="shared" si="3"/>
        <v>4.6812847534248962E-3</v>
      </c>
      <c r="J32" s="16"/>
      <c r="K32" s="16"/>
      <c r="L32">
        <f t="shared" si="0"/>
        <v>97.444701838177963</v>
      </c>
      <c r="M32">
        <f t="shared" si="0"/>
        <v>107.03664948003215</v>
      </c>
      <c r="N32">
        <f t="shared" si="0"/>
        <v>106.49261628197331</v>
      </c>
      <c r="O32">
        <f t="shared" si="0"/>
        <v>132.0291121840944</v>
      </c>
      <c r="P32">
        <f t="shared" si="0"/>
        <v>131.80661605477599</v>
      </c>
      <c r="Q32">
        <f t="shared" si="1"/>
        <v>121.01663334115899</v>
      </c>
      <c r="R32">
        <f t="shared" si="1"/>
        <v>120.45275967379013</v>
      </c>
      <c r="T32">
        <f t="shared" si="4"/>
        <v>0.81070490976858134</v>
      </c>
      <c r="U32">
        <f t="shared" si="5"/>
        <v>0.91659052567451793</v>
      </c>
      <c r="V32">
        <f t="shared" si="6"/>
        <v>1.1306093186683206</v>
      </c>
      <c r="W32">
        <f t="shared" si="2"/>
        <v>1.0179910558205827</v>
      </c>
      <c r="X32" s="15">
        <f t="shared" si="7"/>
        <v>5.108647125527721E-3</v>
      </c>
      <c r="Y32" s="15">
        <f t="shared" si="8"/>
        <v>1.6880497806419648E-3</v>
      </c>
      <c r="AB32">
        <f t="shared" si="9"/>
        <v>1417.6947067763238</v>
      </c>
      <c r="AC32">
        <f t="shared" si="10"/>
        <v>13.035989237023704</v>
      </c>
    </row>
    <row r="33" spans="1:29" x14ac:dyDescent="0.35">
      <c r="A33" t="s">
        <v>39</v>
      </c>
      <c r="B33">
        <v>7.2105184240534069E-3</v>
      </c>
      <c r="C33">
        <v>1566.3559660219369</v>
      </c>
      <c r="D33">
        <v>1551.1008643511066</v>
      </c>
      <c r="E33">
        <v>172712.41598227047</v>
      </c>
      <c r="F33">
        <v>181887.9422635333</v>
      </c>
      <c r="G33">
        <v>118.525826201584</v>
      </c>
      <c r="H33">
        <v>121.11235965830213</v>
      </c>
      <c r="I33" s="3">
        <f t="shared" si="3"/>
        <v>-2.1356478100299527E-2</v>
      </c>
      <c r="J33" s="16"/>
      <c r="K33" s="16"/>
      <c r="L33">
        <f t="shared" si="0"/>
        <v>97.340517372295707</v>
      </c>
      <c r="M33">
        <f t="shared" si="0"/>
        <v>106.27568470640665</v>
      </c>
      <c r="N33">
        <f t="shared" si="0"/>
        <v>107.26470131615872</v>
      </c>
      <c r="O33">
        <f t="shared" si="0"/>
        <v>132.91239311457733</v>
      </c>
      <c r="P33">
        <f t="shared" si="0"/>
        <v>132.57830532352614</v>
      </c>
      <c r="Q33">
        <f t="shared" si="1"/>
        <v>118.525826201584</v>
      </c>
      <c r="R33">
        <f t="shared" si="1"/>
        <v>121.11235965830213</v>
      </c>
      <c r="T33">
        <f t="shared" si="4"/>
        <v>0.79959198849720159</v>
      </c>
      <c r="U33">
        <f t="shared" si="5"/>
        <v>0.89175902580738753</v>
      </c>
      <c r="V33">
        <f t="shared" si="6"/>
        <v>1.1152675847633364</v>
      </c>
      <c r="W33">
        <f t="shared" si="2"/>
        <v>0.99727124439798764</v>
      </c>
      <c r="X33" s="15">
        <f t="shared" si="7"/>
        <v>-9.2203362114157139E-3</v>
      </c>
      <c r="Y33" s="15">
        <f t="shared" si="8"/>
        <v>2.519928054864895E-3</v>
      </c>
      <c r="AB33">
        <f t="shared" si="9"/>
        <v>1457.1711627517202</v>
      </c>
      <c r="AC33">
        <f t="shared" si="10"/>
        <v>13.215313625892311</v>
      </c>
    </row>
    <row r="34" spans="1:29" x14ac:dyDescent="0.35">
      <c r="A34" t="s">
        <v>40</v>
      </c>
      <c r="B34">
        <v>7.2012556860681452E-3</v>
      </c>
      <c r="C34">
        <v>1569.4572628401274</v>
      </c>
      <c r="D34">
        <v>1561.0018591835405</v>
      </c>
      <c r="E34">
        <v>173646.01806407692</v>
      </c>
      <c r="F34">
        <v>182532.63716363788</v>
      </c>
      <c r="G34">
        <v>120.048829534169</v>
      </c>
      <c r="H34">
        <v>121.55706500453319</v>
      </c>
      <c r="I34" s="3">
        <f t="shared" si="3"/>
        <v>-1.2407633158203828E-2</v>
      </c>
      <c r="J34" s="16">
        <f t="shared" si="11"/>
        <v>119.56146192962125</v>
      </c>
      <c r="K34" s="16">
        <f t="shared" si="11"/>
        <v>120.66331561449475</v>
      </c>
      <c r="L34">
        <f t="shared" si="0"/>
        <v>97.215472312461799</v>
      </c>
      <c r="M34">
        <f t="shared" si="0"/>
        <v>106.48610459178434</v>
      </c>
      <c r="N34">
        <f t="shared" si="0"/>
        <v>107.94939389666229</v>
      </c>
      <c r="O34">
        <f t="shared" si="0"/>
        <v>133.63085499355648</v>
      </c>
      <c r="P34">
        <f t="shared" si="0"/>
        <v>133.04822408912932</v>
      </c>
      <c r="Q34">
        <f t="shared" si="1"/>
        <v>120.048829534169</v>
      </c>
      <c r="R34">
        <f t="shared" si="1"/>
        <v>121.55706500453319</v>
      </c>
      <c r="T34">
        <f t="shared" si="4"/>
        <v>0.79686764405510213</v>
      </c>
      <c r="U34">
        <f t="shared" si="5"/>
        <v>0.89836160623201589</v>
      </c>
      <c r="V34">
        <f t="shared" si="6"/>
        <v>1.1273661478591739</v>
      </c>
      <c r="W34">
        <f t="shared" si="2"/>
        <v>1.0063709372802694</v>
      </c>
      <c r="X34" s="15">
        <f t="shared" si="7"/>
        <v>-1.3555326732808903E-2</v>
      </c>
      <c r="Y34" s="15">
        <f t="shared" si="8"/>
        <v>4.3790956881684107E-3</v>
      </c>
      <c r="AB34">
        <f t="shared" si="9"/>
        <v>1446.4615668297938</v>
      </c>
      <c r="AC34">
        <f t="shared" si="10"/>
        <v>13.073490753139074</v>
      </c>
    </row>
    <row r="35" spans="1:29" x14ac:dyDescent="0.35">
      <c r="A35" t="s">
        <v>41</v>
      </c>
      <c r="B35">
        <v>7.190389495839446E-3</v>
      </c>
      <c r="C35">
        <v>1594.812239936422</v>
      </c>
      <c r="D35">
        <v>1573.6849911735296</v>
      </c>
      <c r="E35">
        <v>174450.02529672856</v>
      </c>
      <c r="F35">
        <v>183622.59164527748</v>
      </c>
      <c r="G35">
        <v>121.356405772199</v>
      </c>
      <c r="H35">
        <v>122.22903248042444</v>
      </c>
      <c r="I35" s="3">
        <f t="shared" si="3"/>
        <v>-7.1392752647796249E-3</v>
      </c>
      <c r="J35" s="16"/>
      <c r="K35" s="16"/>
      <c r="L35">
        <f t="shared" ref="L35:P66" si="12">B35/AVERAGE(B$3:B$6)*100</f>
        <v>97.068780976759911</v>
      </c>
      <c r="M35">
        <f t="shared" si="12"/>
        <v>108.20641441284467</v>
      </c>
      <c r="N35">
        <f t="shared" si="12"/>
        <v>108.82648216082798</v>
      </c>
      <c r="O35">
        <f t="shared" si="12"/>
        <v>134.24958599077746</v>
      </c>
      <c r="P35">
        <f t="shared" si="12"/>
        <v>133.84269301465156</v>
      </c>
      <c r="Q35">
        <f t="shared" ref="Q35:R66" si="13">G35</f>
        <v>121.356405772199</v>
      </c>
      <c r="R35">
        <f t="shared" si="13"/>
        <v>122.22903248042444</v>
      </c>
      <c r="T35">
        <f t="shared" si="4"/>
        <v>0.80600929689480094</v>
      </c>
      <c r="U35">
        <f t="shared" si="5"/>
        <v>0.90396111747067742</v>
      </c>
      <c r="V35">
        <f t="shared" si="6"/>
        <v>1.1215269116041735</v>
      </c>
      <c r="W35">
        <f t="shared" si="2"/>
        <v>1.0068846608659536</v>
      </c>
      <c r="X35" s="15">
        <f t="shared" si="7"/>
        <v>-5.697765246761799E-3</v>
      </c>
      <c r="Y35" s="15">
        <f t="shared" si="8"/>
        <v>3.0400836008384058E-3</v>
      </c>
      <c r="AB35">
        <f t="shared" si="9"/>
        <v>1437.5015821100772</v>
      </c>
      <c r="AC35">
        <f t="shared" si="10"/>
        <v>13.141557957229567</v>
      </c>
    </row>
    <row r="36" spans="1:29" x14ac:dyDescent="0.35">
      <c r="A36" t="s">
        <v>42</v>
      </c>
      <c r="B36">
        <v>7.1779058365584658E-3</v>
      </c>
      <c r="C36">
        <v>1609.8301043009765</v>
      </c>
      <c r="D36">
        <v>1584.5784625613881</v>
      </c>
      <c r="E36">
        <v>174553.74764207733</v>
      </c>
      <c r="F36">
        <v>183810.51473331859</v>
      </c>
      <c r="G36">
        <v>119.739654245656</v>
      </c>
      <c r="H36">
        <v>122.50104873460388</v>
      </c>
      <c r="I36" s="3">
        <f t="shared" si="3"/>
        <v>-2.2541802845544554E-2</v>
      </c>
      <c r="J36" s="16"/>
      <c r="K36" s="16"/>
      <c r="L36">
        <f t="shared" si="12"/>
        <v>96.90025414115037</v>
      </c>
      <c r="M36">
        <f t="shared" si="12"/>
        <v>109.2253614803011</v>
      </c>
      <c r="N36">
        <f t="shared" si="12"/>
        <v>109.57980838323556</v>
      </c>
      <c r="O36">
        <f t="shared" si="12"/>
        <v>134.32940645453135</v>
      </c>
      <c r="P36">
        <f t="shared" si="12"/>
        <v>133.97967034384448</v>
      </c>
      <c r="Q36">
        <f t="shared" si="13"/>
        <v>119.739654245656</v>
      </c>
      <c r="R36">
        <f t="shared" si="13"/>
        <v>122.50104873460388</v>
      </c>
      <c r="T36">
        <f t="shared" si="4"/>
        <v>0.81311579022924052</v>
      </c>
      <c r="U36">
        <f t="shared" si="5"/>
        <v>0.89138824778613324</v>
      </c>
      <c r="V36">
        <f t="shared" si="6"/>
        <v>1.0962623755404202</v>
      </c>
      <c r="W36">
        <f t="shared" si="2"/>
        <v>0.98853194083288942</v>
      </c>
      <c r="X36" s="15">
        <f t="shared" si="7"/>
        <v>-3.2346004995267297E-3</v>
      </c>
      <c r="Y36" s="15">
        <f t="shared" si="8"/>
        <v>2.6103670041082161E-3</v>
      </c>
      <c r="AB36">
        <f t="shared" si="9"/>
        <v>1457.7772814005759</v>
      </c>
      <c r="AC36">
        <f t="shared" si="10"/>
        <v>13.444419181287047</v>
      </c>
    </row>
    <row r="37" spans="1:29" x14ac:dyDescent="0.35">
      <c r="A37" t="s">
        <v>43</v>
      </c>
      <c r="B37">
        <v>7.1638439855985156E-3</v>
      </c>
      <c r="C37">
        <v>1635.177228624636</v>
      </c>
      <c r="D37">
        <v>1596.6682860760743</v>
      </c>
      <c r="E37">
        <v>177827.97220652498</v>
      </c>
      <c r="F37">
        <v>187060.32740447886</v>
      </c>
      <c r="G37">
        <v>121.70535314043499</v>
      </c>
      <c r="H37">
        <v>123.8067473197563</v>
      </c>
      <c r="I37" s="3">
        <f t="shared" si="3"/>
        <v>-1.6973179772617905E-2</v>
      </c>
      <c r="J37" s="16"/>
      <c r="K37" s="16"/>
      <c r="L37">
        <f t="shared" si="12"/>
        <v>96.710422042103573</v>
      </c>
      <c r="M37">
        <f t="shared" si="12"/>
        <v>110.9451384985971</v>
      </c>
      <c r="N37">
        <f t="shared" si="12"/>
        <v>110.41586704200654</v>
      </c>
      <c r="O37">
        <f t="shared" si="12"/>
        <v>136.84911541685602</v>
      </c>
      <c r="P37">
        <f t="shared" si="12"/>
        <v>136.34846209111211</v>
      </c>
      <c r="Q37">
        <f t="shared" si="13"/>
        <v>121.70535314043499</v>
      </c>
      <c r="R37">
        <f t="shared" si="13"/>
        <v>123.8067473197563</v>
      </c>
      <c r="T37">
        <f t="shared" si="4"/>
        <v>0.8107114040207507</v>
      </c>
      <c r="U37">
        <f t="shared" si="5"/>
        <v>0.88933971381333654</v>
      </c>
      <c r="V37">
        <f t="shared" si="6"/>
        <v>1.0969868061589192</v>
      </c>
      <c r="W37">
        <f t="shared" si="2"/>
        <v>0.98772158640295959</v>
      </c>
      <c r="X37" s="15">
        <f t="shared" si="7"/>
        <v>4.7934365845192506E-3</v>
      </c>
      <c r="Y37" s="15">
        <f t="shared" si="8"/>
        <v>3.6718663200570045E-3</v>
      </c>
      <c r="AB37">
        <f t="shared" si="9"/>
        <v>1461.1351729231701</v>
      </c>
      <c r="AC37">
        <f t="shared" si="10"/>
        <v>13.435540725458607</v>
      </c>
    </row>
    <row r="38" spans="1:29" x14ac:dyDescent="0.35">
      <c r="A38" t="s">
        <v>44</v>
      </c>
      <c r="B38">
        <v>7.1482214323370019E-3</v>
      </c>
      <c r="C38">
        <v>1644.8654599551439</v>
      </c>
      <c r="D38">
        <v>1610.5014113893681</v>
      </c>
      <c r="E38">
        <v>177334.23965171125</v>
      </c>
      <c r="F38">
        <v>185449.80666041267</v>
      </c>
      <c r="G38">
        <v>125.178809064703</v>
      </c>
      <c r="H38">
        <v>123.53549069273294</v>
      </c>
      <c r="I38" s="3">
        <f t="shared" si="3"/>
        <v>1.3302398871409812E-2</v>
      </c>
      <c r="J38" s="16">
        <f t="shared" si="11"/>
        <v>121.99505555574824</v>
      </c>
      <c r="K38" s="16">
        <f t="shared" si="11"/>
        <v>123.01807980687938</v>
      </c>
      <c r="L38">
        <f t="shared" si="12"/>
        <v>96.499520782621431</v>
      </c>
      <c r="M38">
        <f t="shared" si="12"/>
        <v>111.60247529851924</v>
      </c>
      <c r="N38">
        <f t="shared" si="12"/>
        <v>111.37248184965813</v>
      </c>
      <c r="O38">
        <f t="shared" si="12"/>
        <v>136.46915908861149</v>
      </c>
      <c r="P38">
        <f t="shared" si="12"/>
        <v>135.17455188970186</v>
      </c>
      <c r="Q38">
        <f t="shared" si="13"/>
        <v>125.178809064703</v>
      </c>
      <c r="R38">
        <f t="shared" si="13"/>
        <v>123.53549069273294</v>
      </c>
      <c r="T38">
        <f t="shared" si="4"/>
        <v>0.81778532266073434</v>
      </c>
      <c r="U38">
        <f t="shared" si="5"/>
        <v>0.91726812050935636</v>
      </c>
      <c r="V38">
        <f t="shared" si="6"/>
        <v>1.1216490380689961</v>
      </c>
      <c r="W38">
        <f t="shared" si="2"/>
        <v>1.0143238659425675</v>
      </c>
      <c r="X38" s="15">
        <f t="shared" si="7"/>
        <v>2.0650832686981424E-3</v>
      </c>
      <c r="Y38" s="15">
        <f t="shared" si="8"/>
        <v>9.5772997269929494E-3</v>
      </c>
      <c r="AB38">
        <f t="shared" si="9"/>
        <v>1416.6474419807741</v>
      </c>
      <c r="AC38">
        <f t="shared" si="10"/>
        <v>13.140127088962304</v>
      </c>
    </row>
    <row r="39" spans="1:29" x14ac:dyDescent="0.35">
      <c r="A39" t="s">
        <v>45</v>
      </c>
      <c r="B39">
        <v>7.1310390070935294E-3</v>
      </c>
      <c r="C39">
        <v>1676.8094678541652</v>
      </c>
      <c r="D39">
        <v>1627.547242027779</v>
      </c>
      <c r="E39">
        <v>181800.49769844019</v>
      </c>
      <c r="F39">
        <v>190497.79956942881</v>
      </c>
      <c r="G39">
        <v>125.867028587161</v>
      </c>
      <c r="H39">
        <v>125.56384194265658</v>
      </c>
      <c r="I39" s="3">
        <f t="shared" si="3"/>
        <v>2.4146015271090788E-3</v>
      </c>
      <c r="J39" s="16"/>
      <c r="K39" s="16"/>
      <c r="L39">
        <f t="shared" si="12"/>
        <v>96.267561571848049</v>
      </c>
      <c r="M39">
        <f t="shared" si="12"/>
        <v>113.76984426533031</v>
      </c>
      <c r="N39">
        <f t="shared" si="12"/>
        <v>112.55126781653971</v>
      </c>
      <c r="O39">
        <f t="shared" si="12"/>
        <v>139.90620813851257</v>
      </c>
      <c r="P39">
        <f t="shared" si="12"/>
        <v>138.85403903345582</v>
      </c>
      <c r="Q39">
        <f t="shared" si="13"/>
        <v>125.867028587161</v>
      </c>
      <c r="R39">
        <f t="shared" si="13"/>
        <v>125.56384194265658</v>
      </c>
      <c r="T39">
        <f t="shared" si="4"/>
        <v>0.81318653245675665</v>
      </c>
      <c r="U39">
        <f t="shared" si="5"/>
        <v>0.89965291935113967</v>
      </c>
      <c r="V39">
        <f t="shared" si="6"/>
        <v>1.106330323293913</v>
      </c>
      <c r="W39">
        <f t="shared" si="2"/>
        <v>0.99765390046752134</v>
      </c>
      <c r="X39" s="15">
        <f t="shared" si="7"/>
        <v>1.0826856706553478E-2</v>
      </c>
      <c r="Y39" s="15">
        <f t="shared" si="8"/>
        <v>7.5775188995634846E-3</v>
      </c>
      <c r="AB39">
        <f t="shared" si="9"/>
        <v>1444.3853941665598</v>
      </c>
      <c r="AC39">
        <f t="shared" si="10"/>
        <v>13.322070812953212</v>
      </c>
    </row>
    <row r="40" spans="1:29" x14ac:dyDescent="0.35">
      <c r="A40" t="s">
        <v>46</v>
      </c>
      <c r="B40">
        <v>7.1124107863114018E-3</v>
      </c>
      <c r="C40">
        <v>1727.141297046732</v>
      </c>
      <c r="D40">
        <v>1657.204837309017</v>
      </c>
      <c r="E40">
        <v>183089.24562788277</v>
      </c>
      <c r="F40">
        <v>192200.00199194136</v>
      </c>
      <c r="G40">
        <v>130.19618307583499</v>
      </c>
      <c r="H40">
        <v>126.93506857978855</v>
      </c>
      <c r="I40" s="3">
        <f t="shared" si="3"/>
        <v>2.5691202065224253E-2</v>
      </c>
      <c r="J40" s="16"/>
      <c r="K40" s="16"/>
      <c r="L40">
        <f t="shared" si="12"/>
        <v>96.016084418331758</v>
      </c>
      <c r="M40">
        <f t="shared" si="12"/>
        <v>117.1848085046219</v>
      </c>
      <c r="N40">
        <f t="shared" si="12"/>
        <v>114.60220671594415</v>
      </c>
      <c r="O40">
        <f t="shared" si="12"/>
        <v>140.89797569876282</v>
      </c>
      <c r="P40">
        <f t="shared" si="12"/>
        <v>140.09477610313655</v>
      </c>
      <c r="Q40">
        <f t="shared" si="13"/>
        <v>130.19618307583499</v>
      </c>
      <c r="R40">
        <f t="shared" si="13"/>
        <v>126.93506857978855</v>
      </c>
      <c r="T40">
        <f t="shared" si="4"/>
        <v>0.83169973112431916</v>
      </c>
      <c r="U40">
        <f t="shared" si="5"/>
        <v>0.92404580285945304</v>
      </c>
      <c r="V40">
        <f t="shared" si="6"/>
        <v>1.1110329464821365</v>
      </c>
      <c r="W40">
        <f t="shared" si="2"/>
        <v>1.0132350818222737</v>
      </c>
      <c r="X40" s="15">
        <f t="shared" si="7"/>
        <v>2.2535358285718177E-2</v>
      </c>
      <c r="Y40" s="15">
        <f t="shared" si="8"/>
        <v>5.7332587121947665E-3</v>
      </c>
      <c r="AB40">
        <f t="shared" si="9"/>
        <v>1406.2566298217769</v>
      </c>
      <c r="AC40">
        <f t="shared" si="10"/>
        <v>13.265683034968307</v>
      </c>
    </row>
    <row r="41" spans="1:29" x14ac:dyDescent="0.35">
      <c r="A41" t="s">
        <v>47</v>
      </c>
      <c r="B41">
        <v>7.0924995467562457E-3</v>
      </c>
      <c r="C41">
        <v>1770.1212532125442</v>
      </c>
      <c r="D41">
        <v>1692.8511728229537</v>
      </c>
      <c r="E41">
        <v>185572.64817569152</v>
      </c>
      <c r="F41">
        <v>194344.63061111557</v>
      </c>
      <c r="G41">
        <v>130.53641089126</v>
      </c>
      <c r="H41">
        <v>128.64561256637433</v>
      </c>
      <c r="I41" s="3">
        <f t="shared" si="3"/>
        <v>1.4697728800584843E-2</v>
      </c>
      <c r="J41" s="16"/>
      <c r="K41" s="16"/>
      <c r="L41">
        <f t="shared" si="12"/>
        <v>95.747286774967151</v>
      </c>
      <c r="M41">
        <f t="shared" si="12"/>
        <v>120.10095551670477</v>
      </c>
      <c r="N41">
        <f t="shared" si="12"/>
        <v>117.06729046374902</v>
      </c>
      <c r="O41">
        <f t="shared" si="12"/>
        <v>142.80910046543846</v>
      </c>
      <c r="P41">
        <f t="shared" si="12"/>
        <v>141.65799807563263</v>
      </c>
      <c r="Q41">
        <f t="shared" si="13"/>
        <v>130.53641089126</v>
      </c>
      <c r="R41">
        <f t="shared" si="13"/>
        <v>128.64561256637433</v>
      </c>
      <c r="T41">
        <f t="shared" si="4"/>
        <v>0.84098951064936278</v>
      </c>
      <c r="U41">
        <f t="shared" si="5"/>
        <v>0.91406227240295101</v>
      </c>
      <c r="V41">
        <f t="shared" si="6"/>
        <v>1.0868890287313639</v>
      </c>
      <c r="W41">
        <f t="shared" si="2"/>
        <v>0.99673680350031568</v>
      </c>
      <c r="X41" s="15">
        <f t="shared" si="7"/>
        <v>2.5913857243455629E-2</v>
      </c>
      <c r="Y41" s="15">
        <f t="shared" si="8"/>
        <v>8.125925859768568E-3</v>
      </c>
      <c r="AB41">
        <f t="shared" si="9"/>
        <v>1421.6159836834952</v>
      </c>
      <c r="AC41">
        <f t="shared" si="10"/>
        <v>13.560364048059343</v>
      </c>
    </row>
    <row r="42" spans="1:29" x14ac:dyDescent="0.35">
      <c r="A42" t="s">
        <v>48</v>
      </c>
      <c r="B42">
        <v>7.0715987758095894E-3</v>
      </c>
      <c r="C42">
        <v>1831.3115386619625</v>
      </c>
      <c r="D42">
        <v>1731.4307833630837</v>
      </c>
      <c r="E42">
        <v>185921.24158106395</v>
      </c>
      <c r="F42">
        <v>193691.15488056483</v>
      </c>
      <c r="G42">
        <v>131.62229585415599</v>
      </c>
      <c r="H42">
        <v>129.50158193340096</v>
      </c>
      <c r="I42" s="3">
        <f t="shared" si="3"/>
        <v>1.6375969228280631E-2</v>
      </c>
      <c r="J42" s="16">
        <f t="shared" si="11"/>
        <v>129.55547960210299</v>
      </c>
      <c r="K42" s="16">
        <f t="shared" si="11"/>
        <v>127.66152625555512</v>
      </c>
      <c r="L42">
        <f t="shared" si="12"/>
        <v>95.465130661109868</v>
      </c>
      <c r="M42">
        <f t="shared" si="12"/>
        <v>124.25265514602538</v>
      </c>
      <c r="N42">
        <f t="shared" si="12"/>
        <v>119.73522167092551</v>
      </c>
      <c r="O42">
        <f t="shared" si="12"/>
        <v>143.07736365583216</v>
      </c>
      <c r="P42">
        <f t="shared" si="12"/>
        <v>141.18167895382442</v>
      </c>
      <c r="Q42">
        <f t="shared" si="13"/>
        <v>131.62229585415599</v>
      </c>
      <c r="R42">
        <f t="shared" si="13"/>
        <v>129.50158193340096</v>
      </c>
      <c r="T42">
        <f t="shared" si="4"/>
        <v>0.86842986179778237</v>
      </c>
      <c r="U42">
        <f t="shared" si="5"/>
        <v>0.91993794469661216</v>
      </c>
      <c r="V42">
        <f t="shared" si="6"/>
        <v>1.0593117362318705</v>
      </c>
      <c r="W42">
        <f t="shared" si="2"/>
        <v>0.98716820320659981</v>
      </c>
      <c r="X42" s="15">
        <f t="shared" si="7"/>
        <v>3.7728526427381226E-2</v>
      </c>
      <c r="Y42" s="15">
        <f t="shared" si="8"/>
        <v>1.3427271272413055E-2</v>
      </c>
      <c r="AB42">
        <f t="shared" si="9"/>
        <v>1412.536078135834</v>
      </c>
      <c r="AC42">
        <f t="shared" si="10"/>
        <v>13.913383950475581</v>
      </c>
    </row>
    <row r="43" spans="1:29" x14ac:dyDescent="0.35">
      <c r="A43" t="s">
        <v>49</v>
      </c>
      <c r="B43">
        <v>7.0500706065491298E-3</v>
      </c>
      <c r="C43">
        <v>1888.836564417076</v>
      </c>
      <c r="D43">
        <v>1769.5396719309801</v>
      </c>
      <c r="E43">
        <v>191169.65024193897</v>
      </c>
      <c r="F43">
        <v>199245.62056268062</v>
      </c>
      <c r="G43">
        <v>135.24605898683899</v>
      </c>
      <c r="H43">
        <v>132.37866909904366</v>
      </c>
      <c r="I43" s="3">
        <f t="shared" si="3"/>
        <v>2.1660513036658419E-2</v>
      </c>
      <c r="J43" s="16"/>
      <c r="K43" s="16"/>
      <c r="L43">
        <f t="shared" si="12"/>
        <v>95.174504798910974</v>
      </c>
      <c r="M43">
        <f t="shared" si="12"/>
        <v>128.15567057323048</v>
      </c>
      <c r="N43">
        <f t="shared" si="12"/>
        <v>122.37060060963579</v>
      </c>
      <c r="O43">
        <f t="shared" si="12"/>
        <v>147.11632374560233</v>
      </c>
      <c r="P43">
        <f t="shared" si="12"/>
        <v>145.23033461482277</v>
      </c>
      <c r="Q43">
        <f t="shared" si="13"/>
        <v>135.24605898683899</v>
      </c>
      <c r="R43">
        <f t="shared" si="13"/>
        <v>132.37866909904366</v>
      </c>
      <c r="T43">
        <f t="shared" si="4"/>
        <v>0.87111795149830451</v>
      </c>
      <c r="U43">
        <f t="shared" si="5"/>
        <v>0.91931374808352517</v>
      </c>
      <c r="V43">
        <f t="shared" si="6"/>
        <v>1.0553263728549329</v>
      </c>
      <c r="W43">
        <f t="shared" si="2"/>
        <v>0.98497514855993207</v>
      </c>
      <c r="X43" s="15">
        <f t="shared" si="7"/>
        <v>4.7274998527212952E-2</v>
      </c>
      <c r="Y43" s="15">
        <f t="shared" si="8"/>
        <v>1.2986192834861576E-2</v>
      </c>
      <c r="AB43">
        <f t="shared" si="9"/>
        <v>1413.4951633639987</v>
      </c>
      <c r="AC43">
        <f t="shared" si="10"/>
        <v>13.965926834148133</v>
      </c>
    </row>
    <row r="44" spans="1:29" x14ac:dyDescent="0.35">
      <c r="A44" t="s">
        <v>50</v>
      </c>
      <c r="B44">
        <v>7.0283156670643771E-3</v>
      </c>
      <c r="C44">
        <v>1919.223989773848</v>
      </c>
      <c r="D44">
        <v>1805.9570757959234</v>
      </c>
      <c r="E44">
        <v>192965.08960831855</v>
      </c>
      <c r="F44">
        <v>200885.74414178904</v>
      </c>
      <c r="G44">
        <v>135.90053530111101</v>
      </c>
      <c r="H44">
        <v>133.86884917749586</v>
      </c>
      <c r="I44" s="3">
        <f t="shared" si="3"/>
        <v>1.5176690739466547E-2</v>
      </c>
      <c r="J44" s="16"/>
      <c r="K44" s="16"/>
      <c r="L44">
        <f t="shared" si="12"/>
        <v>94.880817585272538</v>
      </c>
      <c r="M44">
        <f t="shared" si="12"/>
        <v>130.217426972357</v>
      </c>
      <c r="N44">
        <f t="shared" si="12"/>
        <v>124.88900675462702</v>
      </c>
      <c r="O44">
        <f t="shared" si="12"/>
        <v>148.49802025838881</v>
      </c>
      <c r="P44">
        <f t="shared" si="12"/>
        <v>146.42582235267568</v>
      </c>
      <c r="Q44">
        <f t="shared" si="13"/>
        <v>135.90053530111101</v>
      </c>
      <c r="R44">
        <f t="shared" si="13"/>
        <v>133.86884917749586</v>
      </c>
      <c r="T44">
        <f t="shared" si="4"/>
        <v>0.8768967205473629</v>
      </c>
      <c r="U44">
        <f t="shared" si="5"/>
        <v>0.91516732051135774</v>
      </c>
      <c r="V44">
        <f t="shared" si="6"/>
        <v>1.0436432239592666</v>
      </c>
      <c r="W44">
        <f t="shared" si="2"/>
        <v>0.977296358757484</v>
      </c>
      <c r="X44" s="15">
        <f t="shared" si="7"/>
        <v>4.2665246174940608E-2</v>
      </c>
      <c r="Y44" s="15">
        <f t="shared" si="8"/>
        <v>1.4151861143194555E-2</v>
      </c>
      <c r="AB44">
        <f t="shared" si="9"/>
        <v>1419.8994079071963</v>
      </c>
      <c r="AC44">
        <f t="shared" si="10"/>
        <v>14.122269537213207</v>
      </c>
    </row>
    <row r="45" spans="1:29" x14ac:dyDescent="0.35">
      <c r="A45" t="s">
        <v>51</v>
      </c>
      <c r="B45">
        <v>7.0067766312996984E-3</v>
      </c>
      <c r="C45">
        <v>1961.5369258699302</v>
      </c>
      <c r="D45">
        <v>1847.9474098942937</v>
      </c>
      <c r="E45">
        <v>194765.80972493999</v>
      </c>
      <c r="F45">
        <v>202539.3987849539</v>
      </c>
      <c r="G45">
        <v>139.702739852593</v>
      </c>
      <c r="H45">
        <v>135.55571589033173</v>
      </c>
      <c r="I45" s="3">
        <f t="shared" si="3"/>
        <v>3.0592763536554431E-2</v>
      </c>
      <c r="J45" s="16"/>
      <c r="K45" s="16"/>
      <c r="L45">
        <f t="shared" si="12"/>
        <v>94.590045027499144</v>
      </c>
      <c r="M45">
        <f t="shared" si="12"/>
        <v>133.0883173402535</v>
      </c>
      <c r="N45">
        <f t="shared" si="12"/>
        <v>127.79280285760429</v>
      </c>
      <c r="O45">
        <f t="shared" si="12"/>
        <v>149.88378062001959</v>
      </c>
      <c r="P45">
        <f t="shared" si="12"/>
        <v>147.63117289682293</v>
      </c>
      <c r="Q45">
        <f t="shared" si="13"/>
        <v>139.702739852593</v>
      </c>
      <c r="R45">
        <f t="shared" si="13"/>
        <v>135.55571589033173</v>
      </c>
      <c r="T45">
        <f t="shared" si="4"/>
        <v>0.88794342382952429</v>
      </c>
      <c r="U45">
        <f t="shared" si="5"/>
        <v>0.93207376591842694</v>
      </c>
      <c r="V45">
        <f t="shared" si="6"/>
        <v>1.0496994976308032</v>
      </c>
      <c r="W45">
        <f t="shared" si="2"/>
        <v>0.98913970895896386</v>
      </c>
      <c r="X45" s="15">
        <f t="shared" si="7"/>
        <v>4.1438284193123565E-2</v>
      </c>
      <c r="Y45" s="15">
        <f t="shared" si="8"/>
        <v>1.5258347400457062E-2</v>
      </c>
      <c r="AB45">
        <f t="shared" si="9"/>
        <v>1394.1445237970754</v>
      </c>
      <c r="AC45">
        <f t="shared" si="10"/>
        <v>14.040790666952137</v>
      </c>
    </row>
    <row r="46" spans="1:29" x14ac:dyDescent="0.35">
      <c r="A46" t="s">
        <v>52</v>
      </c>
      <c r="B46">
        <v>6.9859171369782607E-3</v>
      </c>
      <c r="C46">
        <v>1939.4978963563062</v>
      </c>
      <c r="D46">
        <v>1895.865537363672</v>
      </c>
      <c r="E46">
        <v>196645.2970566985</v>
      </c>
      <c r="F46">
        <v>204229.84462982422</v>
      </c>
      <c r="G46">
        <v>128.680549123758</v>
      </c>
      <c r="H46">
        <v>137.46331075169192</v>
      </c>
      <c r="I46" s="3">
        <f t="shared" si="3"/>
        <v>-6.3891678295154283E-2</v>
      </c>
      <c r="J46" s="16">
        <f t="shared" si="11"/>
        <v>134.88247081607523</v>
      </c>
      <c r="K46" s="16">
        <f t="shared" si="11"/>
        <v>134.81663622964078</v>
      </c>
      <c r="L46">
        <f t="shared" si="12"/>
        <v>94.308446139602282</v>
      </c>
      <c r="M46">
        <f t="shared" si="12"/>
        <v>131.59299124412121</v>
      </c>
      <c r="N46">
        <f t="shared" si="12"/>
        <v>131.10652909473248</v>
      </c>
      <c r="O46">
        <f t="shared" si="12"/>
        <v>151.33015700050052</v>
      </c>
      <c r="P46">
        <f t="shared" si="12"/>
        <v>148.86334058515374</v>
      </c>
      <c r="Q46">
        <f t="shared" si="13"/>
        <v>128.680549123758</v>
      </c>
      <c r="R46">
        <f t="shared" si="13"/>
        <v>137.46331075169192</v>
      </c>
      <c r="T46">
        <f t="shared" si="4"/>
        <v>0.86957546236924854</v>
      </c>
      <c r="U46">
        <f t="shared" si="5"/>
        <v>0.85032984617423213</v>
      </c>
      <c r="V46">
        <f t="shared" si="6"/>
        <v>0.97786780213119195</v>
      </c>
      <c r="W46">
        <f t="shared" si="2"/>
        <v>0.91187179897447812</v>
      </c>
      <c r="X46" s="15">
        <f t="shared" si="7"/>
        <v>3.710434199941659E-3</v>
      </c>
      <c r="Y46" s="15">
        <f t="shared" si="8"/>
        <v>1.6571013425133341E-2</v>
      </c>
      <c r="AB46">
        <f t="shared" si="9"/>
        <v>1528.1664431473298</v>
      </c>
      <c r="AC46">
        <f t="shared" si="10"/>
        <v>15.072191637067091</v>
      </c>
    </row>
    <row r="47" spans="1:29" x14ac:dyDescent="0.35">
      <c r="A47" t="s">
        <v>53</v>
      </c>
      <c r="B47">
        <v>6.9662887343800821E-3</v>
      </c>
      <c r="C47">
        <v>1869.495898679806</v>
      </c>
      <c r="D47">
        <v>1929.5695750994157</v>
      </c>
      <c r="E47">
        <v>190673.32746660203</v>
      </c>
      <c r="F47">
        <v>199723.30205517233</v>
      </c>
      <c r="G47">
        <v>120.540198832239</v>
      </c>
      <c r="H47">
        <v>136.75589655674796</v>
      </c>
      <c r="I47" s="3">
        <f t="shared" si="3"/>
        <v>-0.11857402958694452</v>
      </c>
      <c r="J47" s="16"/>
      <c r="K47" s="16"/>
      <c r="L47">
        <f t="shared" si="12"/>
        <v>94.04346673704994</v>
      </c>
      <c r="M47">
        <f t="shared" si="12"/>
        <v>126.8434257588373</v>
      </c>
      <c r="N47">
        <f t="shared" si="12"/>
        <v>133.43729534208774</v>
      </c>
      <c r="O47">
        <f t="shared" si="12"/>
        <v>146.7343740898574</v>
      </c>
      <c r="P47">
        <f t="shared" si="12"/>
        <v>145.57851713847353</v>
      </c>
      <c r="Q47">
        <f t="shared" si="13"/>
        <v>120.540198832239</v>
      </c>
      <c r="R47">
        <f t="shared" si="13"/>
        <v>136.75589655674796</v>
      </c>
      <c r="T47">
        <f t="shared" si="4"/>
        <v>0.86444247672437513</v>
      </c>
      <c r="U47">
        <f t="shared" si="5"/>
        <v>0.82148576010159979</v>
      </c>
      <c r="V47">
        <f t="shared" si="6"/>
        <v>0.95030702703833947</v>
      </c>
      <c r="W47">
        <f t="shared" si="2"/>
        <v>0.88355174745822451</v>
      </c>
      <c r="X47" s="15">
        <f t="shared" si="7"/>
        <v>-4.9415491870889672E-2</v>
      </c>
      <c r="Y47" s="15">
        <f t="shared" si="8"/>
        <v>7.9397494500128563E-3</v>
      </c>
      <c r="AB47">
        <f t="shared" si="9"/>
        <v>1581.8235685173404</v>
      </c>
      <c r="AC47">
        <f t="shared" si="10"/>
        <v>15.509314874133104</v>
      </c>
    </row>
    <row r="48" spans="1:29" x14ac:dyDescent="0.35">
      <c r="A48" t="s">
        <v>54</v>
      </c>
      <c r="B48">
        <v>6.9481949665660212E-3</v>
      </c>
      <c r="C48">
        <v>1888.982266131108</v>
      </c>
      <c r="D48">
        <v>1936.9204268598314</v>
      </c>
      <c r="E48">
        <v>191635.5069338124</v>
      </c>
      <c r="F48">
        <v>201053.23925830857</v>
      </c>
      <c r="G48">
        <v>126.03884615665601</v>
      </c>
      <c r="H48">
        <v>137.11451227935763</v>
      </c>
      <c r="I48" s="3">
        <f t="shared" si="3"/>
        <v>-8.077676052361267E-2</v>
      </c>
      <c r="J48" s="16"/>
      <c r="K48" s="16"/>
      <c r="L48">
        <f t="shared" si="12"/>
        <v>93.799204588802795</v>
      </c>
      <c r="M48">
        <f t="shared" si="12"/>
        <v>128.1655562887112</v>
      </c>
      <c r="N48">
        <f t="shared" si="12"/>
        <v>133.94563553879712</v>
      </c>
      <c r="O48">
        <f t="shared" si="12"/>
        <v>147.47482795280246</v>
      </c>
      <c r="P48">
        <f t="shared" si="12"/>
        <v>146.547909712738</v>
      </c>
      <c r="Q48">
        <f t="shared" si="13"/>
        <v>126.03884615665601</v>
      </c>
      <c r="R48">
        <f t="shared" si="13"/>
        <v>137.11451227935763</v>
      </c>
      <c r="T48">
        <f t="shared" si="4"/>
        <v>0.86906733893413357</v>
      </c>
      <c r="U48">
        <f t="shared" si="5"/>
        <v>0.85464650412742449</v>
      </c>
      <c r="V48">
        <f t="shared" si="6"/>
        <v>0.98340653921663257</v>
      </c>
      <c r="W48">
        <f t="shared" si="2"/>
        <v>0.91676876085387204</v>
      </c>
      <c r="X48" s="15">
        <f t="shared" si="7"/>
        <v>-4.3152426929294996E-2</v>
      </c>
      <c r="Y48" s="15">
        <f t="shared" si="8"/>
        <v>6.3250184999663617E-3</v>
      </c>
      <c r="AB48">
        <f t="shared" si="9"/>
        <v>1520.4479632860578</v>
      </c>
      <c r="AC48">
        <f t="shared" si="10"/>
        <v>14.987302119405767</v>
      </c>
    </row>
    <row r="49" spans="1:29" x14ac:dyDescent="0.35">
      <c r="A49" t="s">
        <v>55</v>
      </c>
      <c r="B49">
        <v>6.9315757382502523E-3</v>
      </c>
      <c r="C49">
        <v>1931.9596848197245</v>
      </c>
      <c r="D49">
        <v>1952.2574967813694</v>
      </c>
      <c r="E49">
        <v>194864.00408866792</v>
      </c>
      <c r="F49">
        <v>204063.78226458287</v>
      </c>
      <c r="G49">
        <v>131.10823725612201</v>
      </c>
      <c r="H49">
        <v>138.35137780132681</v>
      </c>
      <c r="I49" s="3">
        <f t="shared" si="3"/>
        <v>-5.235322307816824E-2</v>
      </c>
      <c r="J49" s="16"/>
      <c r="K49" s="16"/>
      <c r="L49">
        <f t="shared" si="12"/>
        <v>93.574848420848383</v>
      </c>
      <c r="M49">
        <f t="shared" si="12"/>
        <v>131.08153113550583</v>
      </c>
      <c r="N49">
        <f t="shared" si="12"/>
        <v>135.00625400791714</v>
      </c>
      <c r="O49">
        <f t="shared" si="12"/>
        <v>149.95934697579787</v>
      </c>
      <c r="P49">
        <f t="shared" si="12"/>
        <v>148.7422975589491</v>
      </c>
      <c r="Q49">
        <f t="shared" si="13"/>
        <v>131.10823725612201</v>
      </c>
      <c r="R49">
        <f t="shared" si="13"/>
        <v>138.35137780132681</v>
      </c>
      <c r="T49">
        <f t="shared" si="4"/>
        <v>0.8741137766935011</v>
      </c>
      <c r="U49">
        <f t="shared" si="5"/>
        <v>0.87429186576333739</v>
      </c>
      <c r="V49">
        <f t="shared" si="6"/>
        <v>1.0002037367154994</v>
      </c>
      <c r="W49">
        <f t="shared" si="2"/>
        <v>0.93513100211492073</v>
      </c>
      <c r="X49" s="15">
        <f t="shared" si="7"/>
        <v>-2.9070674549500186E-2</v>
      </c>
      <c r="Y49" s="15">
        <f t="shared" si="8"/>
        <v>8.18226850614856E-3</v>
      </c>
      <c r="AB49">
        <f t="shared" si="9"/>
        <v>1486.2834568357289</v>
      </c>
      <c r="AC49">
        <f t="shared" si="10"/>
        <v>14.735608724916428</v>
      </c>
    </row>
    <row r="50" spans="1:29" x14ac:dyDescent="0.35">
      <c r="A50" t="s">
        <v>56</v>
      </c>
      <c r="B50">
        <v>6.9161686389197681E-3</v>
      </c>
      <c r="C50">
        <v>2018.8914192723269</v>
      </c>
      <c r="D50">
        <v>1977.9194302895135</v>
      </c>
      <c r="E50">
        <v>194826.96933737266</v>
      </c>
      <c r="F50">
        <v>203542.26382957201</v>
      </c>
      <c r="G50">
        <v>136.48209089772899</v>
      </c>
      <c r="H50">
        <v>138.77050633673215</v>
      </c>
      <c r="I50" s="3">
        <f t="shared" si="3"/>
        <v>-1.6490647035979161E-2</v>
      </c>
      <c r="J50" s="16">
        <f t="shared" si="11"/>
        <v>128.54234328568651</v>
      </c>
      <c r="K50" s="16">
        <f t="shared" si="11"/>
        <v>137.74807324354114</v>
      </c>
      <c r="L50">
        <f t="shared" si="12"/>
        <v>93.366855745171591</v>
      </c>
      <c r="M50">
        <f t="shared" si="12"/>
        <v>136.97976231799328</v>
      </c>
      <c r="N50">
        <f t="shared" si="12"/>
        <v>136.78087724242724</v>
      </c>
      <c r="O50">
        <f t="shared" si="12"/>
        <v>149.93084654984378</v>
      </c>
      <c r="P50">
        <f t="shared" si="12"/>
        <v>148.36216224350011</v>
      </c>
      <c r="Q50">
        <f t="shared" si="13"/>
        <v>136.48209089772899</v>
      </c>
      <c r="R50">
        <f t="shared" si="13"/>
        <v>138.77050633673215</v>
      </c>
      <c r="T50">
        <f t="shared" si="4"/>
        <v>0.91361961511005696</v>
      </c>
      <c r="U50">
        <f t="shared" si="5"/>
        <v>0.91030027534965052</v>
      </c>
      <c r="V50">
        <f t="shared" si="6"/>
        <v>0.996366825202186</v>
      </c>
      <c r="W50">
        <f t="shared" si="2"/>
        <v>0.95236179854654357</v>
      </c>
      <c r="X50" s="15">
        <f t="shared" si="7"/>
        <v>1.4540415266788287E-3</v>
      </c>
      <c r="Y50" s="15">
        <f t="shared" si="8"/>
        <v>1.0573344865175693E-2</v>
      </c>
      <c r="AB50">
        <f t="shared" si="9"/>
        <v>1427.4910946621092</v>
      </c>
      <c r="AC50">
        <f t="shared" si="10"/>
        <v>14.792354117619402</v>
      </c>
    </row>
    <row r="51" spans="1:29" x14ac:dyDescent="0.35">
      <c r="A51" t="s">
        <v>57</v>
      </c>
      <c r="B51">
        <v>6.9016022573169166E-3</v>
      </c>
      <c r="C51">
        <v>2087.4691877264927</v>
      </c>
      <c r="D51">
        <v>2012.3627033890921</v>
      </c>
      <c r="E51">
        <v>197679.61605391002</v>
      </c>
      <c r="F51">
        <v>206672.90628068903</v>
      </c>
      <c r="G51">
        <v>137.78476740141201</v>
      </c>
      <c r="H51">
        <v>140.74884193661839</v>
      </c>
      <c r="I51" s="3">
        <f t="shared" si="3"/>
        <v>-2.1059317394179003E-2</v>
      </c>
      <c r="J51" s="16"/>
      <c r="K51" s="16"/>
      <c r="L51">
        <f t="shared" si="12"/>
        <v>93.17021258609806</v>
      </c>
      <c r="M51">
        <f t="shared" si="12"/>
        <v>141.63269527589142</v>
      </c>
      <c r="N51">
        <f t="shared" si="12"/>
        <v>139.16276451119799</v>
      </c>
      <c r="O51">
        <f t="shared" si="12"/>
        <v>152.1261264875892</v>
      </c>
      <c r="P51">
        <f t="shared" si="12"/>
        <v>150.64409069668815</v>
      </c>
      <c r="Q51">
        <f t="shared" si="13"/>
        <v>137.78476740141201</v>
      </c>
      <c r="R51">
        <f t="shared" si="13"/>
        <v>140.74884193661839</v>
      </c>
      <c r="T51">
        <f t="shared" si="4"/>
        <v>0.93102150528657635</v>
      </c>
      <c r="U51">
        <f t="shared" si="5"/>
        <v>0.9057271790368816</v>
      </c>
      <c r="V51">
        <f t="shared" si="6"/>
        <v>0.97283164126062915</v>
      </c>
      <c r="W51">
        <f t="shared" si="2"/>
        <v>0.93867995510547098</v>
      </c>
      <c r="X51" s="15">
        <f t="shared" si="7"/>
        <v>1.7748503152900996E-2</v>
      </c>
      <c r="Y51" s="15">
        <f t="shared" si="8"/>
        <v>9.8379948662243866E-3</v>
      </c>
      <c r="AB51">
        <f t="shared" si="9"/>
        <v>1434.6986229472286</v>
      </c>
      <c r="AC51">
        <f t="shared" si="10"/>
        <v>15.150217452158651</v>
      </c>
    </row>
    <row r="52" spans="1:29" x14ac:dyDescent="0.35">
      <c r="A52" t="s">
        <v>58</v>
      </c>
      <c r="B52">
        <v>6.8874836285156759E-3</v>
      </c>
      <c r="C52">
        <v>2125.5858441275932</v>
      </c>
      <c r="D52">
        <v>2023.2056012596559</v>
      </c>
      <c r="E52">
        <v>197941.65851879216</v>
      </c>
      <c r="F52">
        <v>206931.07512386361</v>
      </c>
      <c r="G52">
        <v>142.200304764545</v>
      </c>
      <c r="H52">
        <v>140.92675307099208</v>
      </c>
      <c r="I52" s="3">
        <f t="shared" si="3"/>
        <v>9.0369760588421694E-3</v>
      </c>
      <c r="J52" s="16"/>
      <c r="K52" s="16"/>
      <c r="L52">
        <f t="shared" si="12"/>
        <v>92.979613997858451</v>
      </c>
      <c r="M52">
        <f t="shared" si="12"/>
        <v>144.21887226606421</v>
      </c>
      <c r="N52">
        <f t="shared" si="12"/>
        <v>139.91259337675933</v>
      </c>
      <c r="O52">
        <f t="shared" si="12"/>
        <v>152.32778362327946</v>
      </c>
      <c r="P52">
        <f t="shared" si="12"/>
        <v>150.83227022793949</v>
      </c>
      <c r="Q52">
        <f t="shared" si="13"/>
        <v>142.200304764545</v>
      </c>
      <c r="R52">
        <f t="shared" si="13"/>
        <v>140.92675307099208</v>
      </c>
      <c r="T52">
        <f t="shared" si="4"/>
        <v>0.94676669505499189</v>
      </c>
      <c r="U52">
        <f t="shared" si="5"/>
        <v>0.93351522212270455</v>
      </c>
      <c r="V52">
        <f t="shared" si="6"/>
        <v>0.98600344414151819</v>
      </c>
      <c r="W52">
        <f t="shared" si="2"/>
        <v>0.95940045037070987</v>
      </c>
      <c r="X52" s="15">
        <f t="shared" si="7"/>
        <v>3.0778350864449022E-2</v>
      </c>
      <c r="Y52" s="15">
        <f t="shared" si="8"/>
        <v>9.9150758195174493E-3</v>
      </c>
      <c r="AB52">
        <f t="shared" si="9"/>
        <v>1391.9918023139514</v>
      </c>
      <c r="AC52">
        <f t="shared" si="10"/>
        <v>14.947829033468912</v>
      </c>
    </row>
    <row r="53" spans="1:29" x14ac:dyDescent="0.35">
      <c r="A53" t="s">
        <v>59</v>
      </c>
      <c r="B53">
        <v>6.8733455480352286E-3</v>
      </c>
      <c r="C53">
        <v>2138.5986719393986</v>
      </c>
      <c r="D53">
        <v>2037.2218314079523</v>
      </c>
      <c r="E53">
        <v>198186.18674464617</v>
      </c>
      <c r="F53">
        <v>206748.36407291415</v>
      </c>
      <c r="G53">
        <v>142.26835006938501</v>
      </c>
      <c r="H53">
        <v>141.06146168149769</v>
      </c>
      <c r="I53" s="3">
        <f t="shared" si="3"/>
        <v>8.5557626689871415E-3</v>
      </c>
      <c r="J53" s="16"/>
      <c r="K53" s="16"/>
      <c r="L53">
        <f t="shared" si="12"/>
        <v>92.788752815945799</v>
      </c>
      <c r="M53">
        <f t="shared" si="12"/>
        <v>145.10177961003049</v>
      </c>
      <c r="N53">
        <f t="shared" si="12"/>
        <v>140.8818706010774</v>
      </c>
      <c r="O53">
        <f t="shared" si="12"/>
        <v>152.51596251880051</v>
      </c>
      <c r="P53">
        <f t="shared" si="12"/>
        <v>150.69909195786119</v>
      </c>
      <c r="Q53">
        <f t="shared" si="13"/>
        <v>142.26835006938501</v>
      </c>
      <c r="R53">
        <f t="shared" si="13"/>
        <v>141.06146168149769</v>
      </c>
      <c r="T53">
        <f t="shared" si="4"/>
        <v>0.95138749553604218</v>
      </c>
      <c r="U53">
        <f t="shared" si="5"/>
        <v>0.93280957428864353</v>
      </c>
      <c r="V53">
        <f t="shared" si="6"/>
        <v>0.98047281330208014</v>
      </c>
      <c r="W53">
        <f t="shared" si="2"/>
        <v>0.95634430388741365</v>
      </c>
      <c r="X53" s="15">
        <f t="shared" si="7"/>
        <v>2.9953527667887281E-2</v>
      </c>
      <c r="Y53" s="15">
        <f t="shared" si="8"/>
        <v>1.2056280746849835E-2</v>
      </c>
      <c r="AB53">
        <f t="shared" si="9"/>
        <v>1393.0448103741257</v>
      </c>
      <c r="AC53">
        <f t="shared" si="10"/>
        <v>15.032146439432193</v>
      </c>
    </row>
    <row r="54" spans="1:29" x14ac:dyDescent="0.35">
      <c r="A54" t="s">
        <v>60</v>
      </c>
      <c r="B54">
        <v>6.8587489737830841E-3</v>
      </c>
      <c r="C54">
        <v>2156.022536360731</v>
      </c>
      <c r="D54">
        <v>2053.8626676264303</v>
      </c>
      <c r="E54">
        <v>197543.36264135537</v>
      </c>
      <c r="F54">
        <v>205140.16669572939</v>
      </c>
      <c r="G54">
        <v>144.452202947345</v>
      </c>
      <c r="H54">
        <v>140.7848624127727</v>
      </c>
      <c r="I54" s="3">
        <f t="shared" si="3"/>
        <v>2.6049253248690073E-2</v>
      </c>
      <c r="J54" s="16">
        <f t="shared" si="11"/>
        <v>141.67640629567177</v>
      </c>
      <c r="K54" s="16">
        <f t="shared" si="11"/>
        <v>140.88047977547021</v>
      </c>
      <c r="L54">
        <f t="shared" si="12"/>
        <v>92.591702062309665</v>
      </c>
      <c r="M54">
        <f t="shared" si="12"/>
        <v>146.28397137344652</v>
      </c>
      <c r="N54">
        <f t="shared" si="12"/>
        <v>142.03264961722661</v>
      </c>
      <c r="O54">
        <f t="shared" si="12"/>
        <v>152.02127144847884</v>
      </c>
      <c r="P54">
        <f t="shared" si="12"/>
        <v>149.52687526092382</v>
      </c>
      <c r="Q54">
        <f t="shared" si="13"/>
        <v>144.452202947345</v>
      </c>
      <c r="R54">
        <f t="shared" si="13"/>
        <v>140.7848624127727</v>
      </c>
      <c r="T54">
        <f t="shared" si="4"/>
        <v>0.96225988626218839</v>
      </c>
      <c r="U54">
        <f t="shared" si="5"/>
        <v>0.95021046443688606</v>
      </c>
      <c r="V54">
        <f t="shared" si="6"/>
        <v>0.98747799633204369</v>
      </c>
      <c r="W54">
        <f t="shared" si="2"/>
        <v>0.96866502234563867</v>
      </c>
      <c r="X54" s="15">
        <f t="shared" si="7"/>
        <v>2.9932003434964383E-2</v>
      </c>
      <c r="Y54" s="15">
        <f t="shared" si="8"/>
        <v>1.6681925461241143E-2</v>
      </c>
      <c r="AB54">
        <f t="shared" si="9"/>
        <v>1367.5344412252605</v>
      </c>
      <c r="AC54">
        <f t="shared" si="10"/>
        <v>14.925508177584758</v>
      </c>
    </row>
    <row r="55" spans="1:29" x14ac:dyDescent="0.35">
      <c r="A55" t="s">
        <v>61</v>
      </c>
      <c r="B55">
        <v>6.8432780602014701E-3</v>
      </c>
      <c r="C55">
        <v>2160.8773999342611</v>
      </c>
      <c r="D55">
        <v>2070.9462248048749</v>
      </c>
      <c r="E55">
        <v>199754.67914038058</v>
      </c>
      <c r="F55">
        <v>207710.5397471445</v>
      </c>
      <c r="G55">
        <v>145.01015377738699</v>
      </c>
      <c r="H55">
        <v>141.93119683591539</v>
      </c>
      <c r="I55" s="3">
        <f t="shared" si="3"/>
        <v>2.1693306405575798E-2</v>
      </c>
      <c r="J55" s="16"/>
      <c r="K55" s="16"/>
      <c r="L55">
        <f t="shared" si="12"/>
        <v>92.382847907352826</v>
      </c>
      <c r="M55">
        <f t="shared" si="12"/>
        <v>146.61336900822778</v>
      </c>
      <c r="N55">
        <f t="shared" si="12"/>
        <v>143.21404452214787</v>
      </c>
      <c r="O55">
        <f t="shared" si="12"/>
        <v>153.72300994913974</v>
      </c>
      <c r="P55">
        <f t="shared" si="12"/>
        <v>151.40042278125441</v>
      </c>
      <c r="Q55">
        <f t="shared" si="13"/>
        <v>145.01015377738699</v>
      </c>
      <c r="R55">
        <f t="shared" si="13"/>
        <v>141.93119683591539</v>
      </c>
      <c r="T55">
        <f t="shared" si="4"/>
        <v>0.95375031400137023</v>
      </c>
      <c r="U55">
        <f t="shared" si="5"/>
        <v>0.9433210670631843</v>
      </c>
      <c r="V55">
        <f t="shared" si="6"/>
        <v>0.98906501336347563</v>
      </c>
      <c r="W55">
        <f t="shared" si="2"/>
        <v>0.96592228662604973</v>
      </c>
      <c r="X55" s="15">
        <f t="shared" si="7"/>
        <v>2.3735971548196844E-2</v>
      </c>
      <c r="Y55" s="15">
        <f t="shared" si="8"/>
        <v>1.5340691427533359E-2</v>
      </c>
      <c r="AB55">
        <f t="shared" si="9"/>
        <v>1377.5220144034529</v>
      </c>
      <c r="AC55">
        <f t="shared" si="10"/>
        <v>14.901559260819363</v>
      </c>
    </row>
    <row r="56" spans="1:29" x14ac:dyDescent="0.35">
      <c r="A56" t="s">
        <v>62</v>
      </c>
      <c r="B56">
        <v>6.8266049238951184E-3</v>
      </c>
      <c r="C56">
        <v>2175.5611473902477</v>
      </c>
      <c r="D56">
        <v>2087.5586996182128</v>
      </c>
      <c r="E56">
        <v>200797.8268170011</v>
      </c>
      <c r="F56">
        <v>208686.47397452494</v>
      </c>
      <c r="G56">
        <v>149.52525968340299</v>
      </c>
      <c r="H56">
        <v>142.48569605903921</v>
      </c>
      <c r="I56" s="3">
        <f t="shared" si="3"/>
        <v>4.940540572891558E-2</v>
      </c>
      <c r="J56" s="16"/>
      <c r="K56" s="16"/>
      <c r="L56">
        <f t="shared" si="12"/>
        <v>92.157763992600593</v>
      </c>
      <c r="M56">
        <f t="shared" si="12"/>
        <v>147.60964657781764</v>
      </c>
      <c r="N56">
        <f t="shared" si="12"/>
        <v>144.36286223602386</v>
      </c>
      <c r="O56">
        <f t="shared" si="12"/>
        <v>154.52577362587377</v>
      </c>
      <c r="P56">
        <f t="shared" si="12"/>
        <v>152.11178222797272</v>
      </c>
      <c r="Q56">
        <f t="shared" si="13"/>
        <v>149.52525968340299</v>
      </c>
      <c r="R56">
        <f t="shared" si="13"/>
        <v>142.48569605903921</v>
      </c>
      <c r="T56">
        <f t="shared" si="4"/>
        <v>0.95524288999969065</v>
      </c>
      <c r="U56">
        <f t="shared" si="5"/>
        <v>0.96763961231103335</v>
      </c>
      <c r="V56">
        <f t="shared" si="6"/>
        <v>1.0129775604101556</v>
      </c>
      <c r="W56">
        <f t="shared" si="2"/>
        <v>0.99004909667907837</v>
      </c>
      <c r="X56" s="15">
        <f t="shared" si="7"/>
        <v>2.2490440349440366E-2</v>
      </c>
      <c r="Y56" s="15">
        <f t="shared" si="8"/>
        <v>1.5869851516716604E-2</v>
      </c>
      <c r="AB56">
        <f t="shared" si="9"/>
        <v>1342.9023781143064</v>
      </c>
      <c r="AC56">
        <f t="shared" si="10"/>
        <v>14.549790129083659</v>
      </c>
    </row>
    <row r="57" spans="1:29" x14ac:dyDescent="0.35">
      <c r="A57" t="s">
        <v>63</v>
      </c>
      <c r="B57">
        <v>6.8084869262225196E-3</v>
      </c>
      <c r="C57">
        <v>2175.5801310755705</v>
      </c>
      <c r="D57">
        <v>2107.5397611085227</v>
      </c>
      <c r="E57">
        <v>201154.24352598633</v>
      </c>
      <c r="F57">
        <v>208611.02050403453</v>
      </c>
      <c r="G57">
        <v>147.93737436772901</v>
      </c>
      <c r="H57">
        <v>142.76019091687175</v>
      </c>
      <c r="I57" s="3">
        <f t="shared" si="3"/>
        <v>3.6264895820095212E-2</v>
      </c>
      <c r="J57" s="16"/>
      <c r="K57" s="16"/>
      <c r="L57">
        <f t="shared" si="12"/>
        <v>91.913174746241054</v>
      </c>
      <c r="M57">
        <f t="shared" si="12"/>
        <v>147.61093460186819</v>
      </c>
      <c r="N57">
        <f t="shared" si="12"/>
        <v>145.74463091528671</v>
      </c>
      <c r="O57">
        <f t="shared" si="12"/>
        <v>154.80005730992639</v>
      </c>
      <c r="P57">
        <f t="shared" si="12"/>
        <v>152.0567841169165</v>
      </c>
      <c r="Q57">
        <f t="shared" si="13"/>
        <v>147.93737436772901</v>
      </c>
      <c r="R57">
        <f t="shared" si="13"/>
        <v>142.76019091687175</v>
      </c>
      <c r="T57">
        <f t="shared" si="4"/>
        <v>0.95355865603030887</v>
      </c>
      <c r="U57">
        <f t="shared" si="5"/>
        <v>0.95566743926678566</v>
      </c>
      <c r="V57">
        <f t="shared" si="6"/>
        <v>1.0022114876973123</v>
      </c>
      <c r="W57">
        <f t="shared" si="2"/>
        <v>0.9786628050822439</v>
      </c>
      <c r="X57" s="15">
        <f t="shared" si="7"/>
        <v>1.2805299755201727E-2</v>
      </c>
      <c r="Y57" s="15">
        <f t="shared" si="8"/>
        <v>1.804111016119192E-2</v>
      </c>
      <c r="AB57">
        <f t="shared" si="9"/>
        <v>1359.7256567902562</v>
      </c>
      <c r="AC57">
        <f t="shared" si="10"/>
        <v>14.70608857547867</v>
      </c>
    </row>
    <row r="58" spans="1:29" x14ac:dyDescent="0.35">
      <c r="A58" t="s">
        <v>64</v>
      </c>
      <c r="B58">
        <v>6.7888860553885462E-3</v>
      </c>
      <c r="C58">
        <v>2182.4321996609551</v>
      </c>
      <c r="D58">
        <v>2128.1524393307391</v>
      </c>
      <c r="E58">
        <v>200512.83777047831</v>
      </c>
      <c r="F58">
        <v>207151.34580460432</v>
      </c>
      <c r="G58">
        <v>147.54148533144701</v>
      </c>
      <c r="H58">
        <v>142.54230118378061</v>
      </c>
      <c r="I58" s="3">
        <f t="shared" si="3"/>
        <v>3.5071583004829709E-2</v>
      </c>
      <c r="J58" s="16">
        <f t="shared" si="11"/>
        <v>147.50356828999151</v>
      </c>
      <c r="K58" s="16">
        <f t="shared" si="11"/>
        <v>142.42984624890173</v>
      </c>
      <c r="L58">
        <f t="shared" si="12"/>
        <v>91.648567016849242</v>
      </c>
      <c r="M58">
        <f t="shared" si="12"/>
        <v>148.07584059792757</v>
      </c>
      <c r="N58">
        <f t="shared" si="12"/>
        <v>147.17007836596366</v>
      </c>
      <c r="O58">
        <f t="shared" si="12"/>
        <v>154.30645774189773</v>
      </c>
      <c r="P58">
        <f t="shared" si="12"/>
        <v>150.99282575021127</v>
      </c>
      <c r="Q58">
        <f t="shared" si="13"/>
        <v>147.54148533144701</v>
      </c>
      <c r="R58">
        <f t="shared" si="13"/>
        <v>142.54230118378061</v>
      </c>
      <c r="T58">
        <f t="shared" si="4"/>
        <v>0.95962179914471324</v>
      </c>
      <c r="U58">
        <f t="shared" si="5"/>
        <v>0.95615885096807662</v>
      </c>
      <c r="V58">
        <f t="shared" si="6"/>
        <v>0.99639134065136592</v>
      </c>
      <c r="W58">
        <f t="shared" si="2"/>
        <v>0.97606782520056035</v>
      </c>
      <c r="X58" s="15">
        <f t="shared" si="7"/>
        <v>6.1545270752085823E-3</v>
      </c>
      <c r="Y58" s="15">
        <f t="shared" si="8"/>
        <v>2.1945625397912893E-2</v>
      </c>
      <c r="AB58">
        <f t="shared" si="9"/>
        <v>1359.0268345206971</v>
      </c>
      <c r="AC58">
        <f t="shared" si="10"/>
        <v>14.791990163025634</v>
      </c>
    </row>
    <row r="59" spans="1:29" x14ac:dyDescent="0.35">
      <c r="A59" t="s">
        <v>65</v>
      </c>
      <c r="B59">
        <v>6.7679288274781532E-3</v>
      </c>
      <c r="C59">
        <v>2213.4362688508972</v>
      </c>
      <c r="D59">
        <v>2150.0590623844441</v>
      </c>
      <c r="E59">
        <v>201740</v>
      </c>
      <c r="F59">
        <v>209353</v>
      </c>
      <c r="G59">
        <v>147.99770050609899</v>
      </c>
      <c r="H59">
        <v>143.58880209724157</v>
      </c>
      <c r="I59" s="3">
        <f t="shared" si="3"/>
        <v>3.0705029531979938E-2</v>
      </c>
      <c r="J59" s="16"/>
      <c r="K59" s="16"/>
      <c r="L59">
        <f t="shared" si="12"/>
        <v>91.365648745580202</v>
      </c>
      <c r="M59">
        <f t="shared" si="12"/>
        <v>150.17943566400578</v>
      </c>
      <c r="N59">
        <f t="shared" si="12"/>
        <v>148.6850071708576</v>
      </c>
      <c r="O59">
        <f t="shared" si="12"/>
        <v>155.250831472865</v>
      </c>
      <c r="P59">
        <f t="shared" si="12"/>
        <v>152.59761372296799</v>
      </c>
      <c r="Q59">
        <f t="shared" si="13"/>
        <v>147.99770050609899</v>
      </c>
      <c r="R59">
        <f t="shared" si="13"/>
        <v>143.58880209724157</v>
      </c>
      <c r="T59">
        <f t="shared" si="4"/>
        <v>0.96733417940022037</v>
      </c>
      <c r="U59">
        <f t="shared" si="5"/>
        <v>0.95328121016837375</v>
      </c>
      <c r="V59">
        <f t="shared" si="6"/>
        <v>0.98547247731847953</v>
      </c>
      <c r="W59">
        <f t="shared" si="2"/>
        <v>0.96924320774807871</v>
      </c>
      <c r="X59" s="15">
        <f t="shared" si="7"/>
        <v>1.0050969641013596E-2</v>
      </c>
      <c r="Y59" s="15">
        <f t="shared" si="8"/>
        <v>1.7387019922302072E-2</v>
      </c>
      <c r="AB59">
        <f t="shared" si="9"/>
        <v>1363.1292872127178</v>
      </c>
      <c r="AC59">
        <f t="shared" si="10"/>
        <v>14.955882836569351</v>
      </c>
    </row>
    <row r="60" spans="1:29" x14ac:dyDescent="0.35">
      <c r="A60" t="s">
        <v>66</v>
      </c>
      <c r="B60">
        <v>6.7459068175651166E-3</v>
      </c>
      <c r="C60">
        <v>2237.2179949887354</v>
      </c>
      <c r="D60">
        <v>2180.3445222812684</v>
      </c>
      <c r="E60">
        <v>208070</v>
      </c>
      <c r="F60">
        <v>215389</v>
      </c>
      <c r="G60">
        <v>144.88088876761299</v>
      </c>
      <c r="H60">
        <v>146.18898791224279</v>
      </c>
      <c r="I60" s="3">
        <f t="shared" si="3"/>
        <v>-8.9480005526480465E-3</v>
      </c>
      <c r="J60" s="16"/>
      <c r="K60" s="16"/>
      <c r="L60">
        <f t="shared" si="12"/>
        <v>91.068356136027759</v>
      </c>
      <c r="M60">
        <f t="shared" si="12"/>
        <v>151.79300198202344</v>
      </c>
      <c r="N60">
        <f t="shared" si="12"/>
        <v>150.77936536813343</v>
      </c>
      <c r="O60">
        <f t="shared" si="12"/>
        <v>160.12213990561625</v>
      </c>
      <c r="P60">
        <f t="shared" si="12"/>
        <v>156.99726023594769</v>
      </c>
      <c r="Q60">
        <f t="shared" si="13"/>
        <v>144.88088876761299</v>
      </c>
      <c r="R60">
        <f t="shared" si="13"/>
        <v>146.18898791224279</v>
      </c>
      <c r="T60">
        <f t="shared" si="4"/>
        <v>0.94798259673207963</v>
      </c>
      <c r="U60">
        <f t="shared" si="5"/>
        <v>0.90481484230108844</v>
      </c>
      <c r="V60">
        <f t="shared" si="6"/>
        <v>0.95446355810771144</v>
      </c>
      <c r="W60">
        <f t="shared" si="2"/>
        <v>0.92930769598199536</v>
      </c>
      <c r="X60" s="15">
        <f t="shared" si="7"/>
        <v>6.7226480985325132E-3</v>
      </c>
      <c r="Y60" s="15">
        <f t="shared" si="8"/>
        <v>1.9904039503442661E-2</v>
      </c>
      <c r="AB60">
        <f t="shared" si="9"/>
        <v>1436.1452484857509</v>
      </c>
      <c r="AC60">
        <f t="shared" si="10"/>
        <v>15.441774370788153</v>
      </c>
    </row>
    <row r="61" spans="1:29" x14ac:dyDescent="0.35">
      <c r="A61" t="s">
        <v>67</v>
      </c>
      <c r="B61">
        <v>6.7232589366752688E-3</v>
      </c>
      <c r="C61">
        <v>2279.0475331253992</v>
      </c>
      <c r="D61">
        <v>2210.4131308293026</v>
      </c>
      <c r="E61">
        <v>210280</v>
      </c>
      <c r="F61">
        <v>217177</v>
      </c>
      <c r="G61">
        <v>147.11390645270299</v>
      </c>
      <c r="H61">
        <v>147.30703175459024</v>
      </c>
      <c r="I61" s="3">
        <f t="shared" si="3"/>
        <v>-1.3110392598840188E-3</v>
      </c>
      <c r="J61" s="16"/>
      <c r="K61" s="16"/>
      <c r="L61">
        <f t="shared" si="12"/>
        <v>90.762614396869338</v>
      </c>
      <c r="M61">
        <f t="shared" si="12"/>
        <v>154.63109428215159</v>
      </c>
      <c r="N61">
        <f t="shared" si="12"/>
        <v>152.85872744511008</v>
      </c>
      <c r="O61">
        <f t="shared" si="12"/>
        <v>161.82286528261156</v>
      </c>
      <c r="P61">
        <f t="shared" si="12"/>
        <v>158.30053524675083</v>
      </c>
      <c r="Q61">
        <f t="shared" si="13"/>
        <v>147.11390645270299</v>
      </c>
      <c r="R61">
        <f t="shared" si="13"/>
        <v>147.30703175459024</v>
      </c>
      <c r="T61">
        <f t="shared" si="4"/>
        <v>0.95555775762652528</v>
      </c>
      <c r="U61">
        <f t="shared" si="5"/>
        <v>0.90910457057956262</v>
      </c>
      <c r="V61">
        <f t="shared" si="6"/>
        <v>0.95138631163191423</v>
      </c>
      <c r="W61">
        <f t="shared" si="2"/>
        <v>0.93000518508845176</v>
      </c>
      <c r="X61" s="15">
        <f t="shared" si="7"/>
        <v>1.1594803035881229E-2</v>
      </c>
      <c r="Y61" s="15">
        <f t="shared" si="8"/>
        <v>2.2250904144893058E-2</v>
      </c>
      <c r="AB61">
        <f t="shared" si="9"/>
        <v>1429.3686101497472</v>
      </c>
      <c r="AC61">
        <f t="shared" si="10"/>
        <v>15.491720586307123</v>
      </c>
    </row>
    <row r="62" spans="1:29" x14ac:dyDescent="0.35">
      <c r="A62" t="s">
        <v>68</v>
      </c>
      <c r="B62">
        <v>6.7004048389783426E-3</v>
      </c>
      <c r="C62">
        <v>2305.7868692762127</v>
      </c>
      <c r="D62">
        <v>2240.4506079536218</v>
      </c>
      <c r="E62">
        <v>212070</v>
      </c>
      <c r="F62">
        <v>218754</v>
      </c>
      <c r="G62">
        <v>145.86080081988999</v>
      </c>
      <c r="H62">
        <v>148.33605752144098</v>
      </c>
      <c r="I62" s="3">
        <f t="shared" si="3"/>
        <v>-1.6686817372055397E-2</v>
      </c>
      <c r="J62" s="16">
        <f t="shared" si="11"/>
        <v>146.46332413657623</v>
      </c>
      <c r="K62" s="16">
        <f t="shared" si="11"/>
        <v>146.35521982137891</v>
      </c>
      <c r="L62">
        <f t="shared" si="12"/>
        <v>90.454088773181212</v>
      </c>
      <c r="M62">
        <f t="shared" si="12"/>
        <v>156.44533147961295</v>
      </c>
      <c r="N62">
        <f t="shared" si="12"/>
        <v>154.93593666217728</v>
      </c>
      <c r="O62">
        <f t="shared" si="12"/>
        <v>163.20037588207833</v>
      </c>
      <c r="P62">
        <f t="shared" si="12"/>
        <v>159.45001214386298</v>
      </c>
      <c r="Q62">
        <f t="shared" si="13"/>
        <v>145.86080081988999</v>
      </c>
      <c r="R62">
        <f t="shared" si="13"/>
        <v>148.33605752144098</v>
      </c>
      <c r="T62">
        <f t="shared" si="4"/>
        <v>0.95860889188548015</v>
      </c>
      <c r="U62">
        <f t="shared" si="5"/>
        <v>0.89375284849394476</v>
      </c>
      <c r="V62">
        <f t="shared" si="6"/>
        <v>0.93234358251781857</v>
      </c>
      <c r="W62">
        <f t="shared" si="2"/>
        <v>0.91284430909676473</v>
      </c>
      <c r="X62" s="15">
        <f t="shared" si="7"/>
        <v>9.7420575881421723E-3</v>
      </c>
      <c r="Y62" s="15">
        <f t="shared" si="8"/>
        <v>2.3520623722697476E-2</v>
      </c>
      <c r="AB62">
        <f t="shared" si="9"/>
        <v>1453.9204420100889</v>
      </c>
      <c r="AC62">
        <f t="shared" si="10"/>
        <v>15.808132523030746</v>
      </c>
    </row>
    <row r="63" spans="1:29" x14ac:dyDescent="0.35">
      <c r="A63" t="s">
        <v>69</v>
      </c>
      <c r="B63">
        <v>6.6777622267104432E-3</v>
      </c>
      <c r="C63">
        <v>2333.068161518172</v>
      </c>
      <c r="D63">
        <v>2269.6568055426446</v>
      </c>
      <c r="E63">
        <v>208640</v>
      </c>
      <c r="F63">
        <v>216447</v>
      </c>
      <c r="G63">
        <v>146.35328501738601</v>
      </c>
      <c r="H63">
        <v>148.00855984043974</v>
      </c>
      <c r="I63" s="3">
        <f t="shared" si="3"/>
        <v>-1.1183642519312365E-2</v>
      </c>
      <c r="J63" s="16"/>
      <c r="K63" s="16"/>
      <c r="L63">
        <f t="shared" si="12"/>
        <v>90.148418159336714</v>
      </c>
      <c r="M63">
        <f t="shared" si="12"/>
        <v>158.29633985547608</v>
      </c>
      <c r="N63">
        <f t="shared" si="12"/>
        <v>156.95565964278296</v>
      </c>
      <c r="O63">
        <f t="shared" si="12"/>
        <v>160.56078853226211</v>
      </c>
      <c r="P63">
        <f t="shared" si="12"/>
        <v>157.76843750744084</v>
      </c>
      <c r="Q63">
        <f t="shared" si="13"/>
        <v>146.35328501738601</v>
      </c>
      <c r="R63">
        <f t="shared" si="13"/>
        <v>148.00855984043974</v>
      </c>
      <c r="T63">
        <f t="shared" si="4"/>
        <v>0.98589662708133108</v>
      </c>
      <c r="U63">
        <f t="shared" si="5"/>
        <v>0.91151324277395829</v>
      </c>
      <c r="V63">
        <f t="shared" si="6"/>
        <v>0.92455255220054977</v>
      </c>
      <c r="W63">
        <f t="shared" si="2"/>
        <v>0.91800974666463242</v>
      </c>
      <c r="X63" s="15">
        <f t="shared" si="7"/>
        <v>8.541776803361989E-3</v>
      </c>
      <c r="Y63" s="15">
        <f t="shared" si="8"/>
        <v>1.7699047217156982E-2</v>
      </c>
      <c r="AB63">
        <f t="shared" si="9"/>
        <v>1425.5915060274504</v>
      </c>
      <c r="AC63">
        <f t="shared" si="10"/>
        <v>15.941344680039233</v>
      </c>
    </row>
    <row r="64" spans="1:29" x14ac:dyDescent="0.35">
      <c r="A64" t="s">
        <v>70</v>
      </c>
      <c r="B64">
        <v>6.655683632120264E-3</v>
      </c>
      <c r="C64">
        <v>2360.5268600065406</v>
      </c>
      <c r="D64">
        <v>2290.043955120349</v>
      </c>
      <c r="E64">
        <v>211240</v>
      </c>
      <c r="F64">
        <v>218578</v>
      </c>
      <c r="G64">
        <v>150.65905164229201</v>
      </c>
      <c r="H64">
        <v>148.90792205785232</v>
      </c>
      <c r="I64" s="3">
        <f t="shared" si="3"/>
        <v>1.1759814791850785E-2</v>
      </c>
      <c r="J64" s="16"/>
      <c r="K64" s="16"/>
      <c r="L64">
        <f t="shared" si="12"/>
        <v>89.85036166826778</v>
      </c>
      <c r="M64">
        <f t="shared" si="12"/>
        <v>160.15938506761231</v>
      </c>
      <c r="N64">
        <f t="shared" si="12"/>
        <v>158.36551090416765</v>
      </c>
      <c r="O64">
        <f t="shared" si="12"/>
        <v>162.56164191696246</v>
      </c>
      <c r="P64">
        <f t="shared" si="12"/>
        <v>159.32172556561838</v>
      </c>
      <c r="Q64">
        <f t="shared" si="13"/>
        <v>150.65905164229201</v>
      </c>
      <c r="R64">
        <f t="shared" si="13"/>
        <v>148.90792205785232</v>
      </c>
      <c r="T64">
        <f t="shared" si="4"/>
        <v>0.9852224865532716</v>
      </c>
      <c r="U64">
        <f t="shared" si="5"/>
        <v>0.92678106511282432</v>
      </c>
      <c r="V64">
        <f t="shared" si="6"/>
        <v>0.94068200610716834</v>
      </c>
      <c r="W64">
        <f t="shared" si="2"/>
        <v>0.93370566644551856</v>
      </c>
      <c r="X64" s="15">
        <f t="shared" si="7"/>
        <v>1.1327429521761134E-2</v>
      </c>
      <c r="Y64" s="15">
        <f t="shared" si="8"/>
        <v>2.0335684539204202E-2</v>
      </c>
      <c r="AB64">
        <f t="shared" si="9"/>
        <v>1402.1062637613345</v>
      </c>
      <c r="AC64">
        <f t="shared" si="10"/>
        <v>15.668005568036572</v>
      </c>
    </row>
    <row r="65" spans="1:29" x14ac:dyDescent="0.35">
      <c r="A65" t="s">
        <v>71</v>
      </c>
      <c r="B65">
        <v>6.6344938972258266E-3</v>
      </c>
      <c r="C65">
        <v>2398.4968435064793</v>
      </c>
      <c r="D65">
        <v>2318.8604234019995</v>
      </c>
      <c r="E65">
        <v>211100</v>
      </c>
      <c r="F65">
        <v>217961</v>
      </c>
      <c r="G65">
        <v>151.35213086191499</v>
      </c>
      <c r="H65">
        <v>149.15386066733788</v>
      </c>
      <c r="I65" s="3">
        <f t="shared" si="3"/>
        <v>1.4738272175736505E-2</v>
      </c>
      <c r="J65" s="16"/>
      <c r="K65" s="16"/>
      <c r="L65">
        <f t="shared" si="12"/>
        <v>89.564304600481123</v>
      </c>
      <c r="M65">
        <f t="shared" si="12"/>
        <v>162.73561044822952</v>
      </c>
      <c r="N65">
        <f t="shared" si="12"/>
        <v>160.35828257637667</v>
      </c>
      <c r="O65">
        <f t="shared" si="12"/>
        <v>162.45390365778627</v>
      </c>
      <c r="P65">
        <f t="shared" si="12"/>
        <v>158.87199364074951</v>
      </c>
      <c r="Q65">
        <f t="shared" si="13"/>
        <v>151.35213086191499</v>
      </c>
      <c r="R65">
        <f t="shared" si="13"/>
        <v>149.15386066733788</v>
      </c>
      <c r="T65">
        <f t="shared" si="4"/>
        <v>1.0017340721527792</v>
      </c>
      <c r="U65">
        <f t="shared" si="5"/>
        <v>0.9316620127562002</v>
      </c>
      <c r="V65">
        <f t="shared" si="6"/>
        <v>0.930049240267938</v>
      </c>
      <c r="W65">
        <f t="shared" si="2"/>
        <v>0.93085527723185946</v>
      </c>
      <c r="X65" s="15">
        <f t="shared" si="7"/>
        <v>1.4825101851041467E-2</v>
      </c>
      <c r="Y65" s="15">
        <f t="shared" si="8"/>
        <v>2.2545887005965159E-2</v>
      </c>
      <c r="AB65">
        <f t="shared" si="9"/>
        <v>1394.7606736544433</v>
      </c>
      <c r="AC65">
        <f t="shared" si="10"/>
        <v>15.847129669384902</v>
      </c>
    </row>
    <row r="66" spans="1:29" x14ac:dyDescent="0.35">
      <c r="A66" t="s">
        <v>72</v>
      </c>
      <c r="B66">
        <v>6.6145748587728113E-3</v>
      </c>
      <c r="C66">
        <v>2426.1320456039057</v>
      </c>
      <c r="D66">
        <v>2345.1100835941488</v>
      </c>
      <c r="E66">
        <v>213020</v>
      </c>
      <c r="F66">
        <v>219120</v>
      </c>
      <c r="G66">
        <v>150.15418129723099</v>
      </c>
      <c r="H66">
        <v>149.94243609692296</v>
      </c>
      <c r="I66" s="3">
        <f t="shared" si="3"/>
        <v>1.4121766047015395E-3</v>
      </c>
      <c r="J66" s="16">
        <f t="shared" si="11"/>
        <v>149.62966220470599</v>
      </c>
      <c r="K66" s="16">
        <f t="shared" si="11"/>
        <v>149.00319466563823</v>
      </c>
      <c r="L66">
        <f t="shared" si="12"/>
        <v>89.295401673597652</v>
      </c>
      <c r="M66">
        <f t="shared" si="12"/>
        <v>164.61063125359786</v>
      </c>
      <c r="N66">
        <f t="shared" si="12"/>
        <v>162.1735494135462</v>
      </c>
      <c r="O66">
        <f t="shared" si="12"/>
        <v>163.93145692648807</v>
      </c>
      <c r="P66">
        <f t="shared" si="12"/>
        <v>159.71678991453072</v>
      </c>
      <c r="Q66">
        <f t="shared" si="13"/>
        <v>150.15418129723099</v>
      </c>
      <c r="R66">
        <f t="shared" si="13"/>
        <v>149.94243609692296</v>
      </c>
      <c r="T66">
        <f t="shared" si="4"/>
        <v>1.0041430384371826</v>
      </c>
      <c r="U66">
        <f t="shared" si="5"/>
        <v>0.91595709641356249</v>
      </c>
      <c r="V66">
        <f t="shared" si="6"/>
        <v>0.91217790827801781</v>
      </c>
      <c r="W66">
        <f t="shared" si="2"/>
        <v>0.91406554922441408</v>
      </c>
      <c r="X66" s="15">
        <f t="shared" si="7"/>
        <v>1.5027616086992435E-2</v>
      </c>
      <c r="Y66" s="15">
        <f t="shared" si="8"/>
        <v>2.6388377917016426E-2</v>
      </c>
      <c r="AB66">
        <f t="shared" si="9"/>
        <v>1418.6751122056721</v>
      </c>
      <c r="AC66">
        <f t="shared" si="10"/>
        <v>16.157605633381362</v>
      </c>
    </row>
    <row r="67" spans="1:29" x14ac:dyDescent="0.35">
      <c r="A67" t="s">
        <v>73</v>
      </c>
      <c r="B67">
        <v>6.5963657189049346E-3</v>
      </c>
      <c r="C67">
        <v>2441.0296323525872</v>
      </c>
      <c r="D67">
        <v>2368.2852181827011</v>
      </c>
      <c r="E67">
        <v>213150</v>
      </c>
      <c r="F67">
        <v>220231</v>
      </c>
      <c r="G67">
        <v>150.28003166823299</v>
      </c>
      <c r="H67">
        <v>150.64716166093825</v>
      </c>
      <c r="I67" s="3">
        <f t="shared" si="3"/>
        <v>-2.4370189830164781E-3</v>
      </c>
      <c r="J67" s="16"/>
      <c r="K67" s="16"/>
      <c r="L67">
        <f t="shared" ref="L67:P98" si="14">B67/AVERAGE(B$3:B$6)*100</f>
        <v>89.049582026326419</v>
      </c>
      <c r="M67">
        <f t="shared" si="14"/>
        <v>165.62141760518955</v>
      </c>
      <c r="N67">
        <f t="shared" si="14"/>
        <v>163.7762007605576</v>
      </c>
      <c r="O67">
        <f t="shared" si="14"/>
        <v>164.03149959572309</v>
      </c>
      <c r="P67">
        <f t="shared" si="14"/>
        <v>160.5265989396998</v>
      </c>
      <c r="Q67">
        <f t="shared" ref="Q67:R98" si="15">G67</f>
        <v>150.28003166823299</v>
      </c>
      <c r="R67">
        <f t="shared" si="15"/>
        <v>150.64716166093825</v>
      </c>
      <c r="T67">
        <f t="shared" si="4"/>
        <v>1.009692760313629</v>
      </c>
      <c r="U67">
        <f t="shared" si="5"/>
        <v>0.91616568792346365</v>
      </c>
      <c r="V67">
        <f t="shared" si="6"/>
        <v>0.90737076062512911</v>
      </c>
      <c r="W67">
        <f t="shared" ref="W67:W110" si="16">Q67/((M67^0.5)*(O67^0.5))</f>
        <v>0.91175761971576508</v>
      </c>
      <c r="X67" s="15">
        <f t="shared" si="7"/>
        <v>1.1266697090682065E-2</v>
      </c>
      <c r="Y67" s="15">
        <f t="shared" si="8"/>
        <v>2.1833768853097624E-2</v>
      </c>
      <c r="AB67">
        <f t="shared" si="9"/>
        <v>1418.3521099500592</v>
      </c>
      <c r="AC67">
        <f t="shared" si="10"/>
        <v>16.243206800365517</v>
      </c>
    </row>
    <row r="68" spans="1:29" x14ac:dyDescent="0.35">
      <c r="A68" t="s">
        <v>74</v>
      </c>
      <c r="B68">
        <v>6.5802996688748656E-3</v>
      </c>
      <c r="C68">
        <v>2443.7155980277471</v>
      </c>
      <c r="D68">
        <v>2389.0396735831355</v>
      </c>
      <c r="E68">
        <v>212060</v>
      </c>
      <c r="F68">
        <v>218861</v>
      </c>
      <c r="G68">
        <v>146.53034814863</v>
      </c>
      <c r="H68">
        <v>150.46709715427886</v>
      </c>
      <c r="I68" s="3">
        <f t="shared" ref="I68:I108" si="17">(G68-H68)/H68</f>
        <v>-2.616352066400527E-2</v>
      </c>
      <c r="J68" s="16"/>
      <c r="K68" s="16"/>
      <c r="L68">
        <f t="shared" si="14"/>
        <v>88.832693651582204</v>
      </c>
      <c r="M68">
        <f t="shared" si="14"/>
        <v>165.80365768817049</v>
      </c>
      <c r="N68">
        <f t="shared" si="14"/>
        <v>165.21145265853039</v>
      </c>
      <c r="O68">
        <f t="shared" si="14"/>
        <v>163.19268029213717</v>
      </c>
      <c r="P68">
        <f t="shared" si="14"/>
        <v>159.5280045522276</v>
      </c>
      <c r="Q68">
        <f t="shared" si="15"/>
        <v>146.53034814863</v>
      </c>
      <c r="R68">
        <f t="shared" si="15"/>
        <v>150.46709715427886</v>
      </c>
      <c r="T68">
        <f t="shared" ref="T68:T105" si="18">M68/O68</f>
        <v>1.015999353594532</v>
      </c>
      <c r="U68">
        <f t="shared" ref="U68:U110" si="19">Q68/O68</f>
        <v>0.89789779717031837</v>
      </c>
      <c r="V68">
        <f t="shared" ref="V68:V105" si="20">Q68/M68</f>
        <v>0.8837582366500738</v>
      </c>
      <c r="W68">
        <f t="shared" si="16"/>
        <v>0.89079996290930885</v>
      </c>
      <c r="X68" s="15">
        <f t="shared" ref="X68:X105" si="21">(M68/N68)-1</f>
        <v>3.5845277074351145E-3</v>
      </c>
      <c r="Y68" s="15">
        <f t="shared" ref="Y68:Y105" si="22">(O68/P68)-1</f>
        <v>2.297199009161921E-2</v>
      </c>
      <c r="AB68">
        <f t="shared" ref="AB68:AB105" si="23">E68/G68</f>
        <v>1447.2087364789536</v>
      </c>
      <c r="AC68">
        <f t="shared" ref="AC68:AC105" si="24">C68/G68</f>
        <v>16.677197788058315</v>
      </c>
    </row>
    <row r="69" spans="1:29" x14ac:dyDescent="0.35">
      <c r="A69" t="s">
        <v>75</v>
      </c>
      <c r="B69">
        <v>6.5668048466966137E-3</v>
      </c>
      <c r="C69">
        <v>2425.6103588340602</v>
      </c>
      <c r="D69">
        <v>2403.5423801730917</v>
      </c>
      <c r="E69">
        <v>212460</v>
      </c>
      <c r="F69">
        <v>219207</v>
      </c>
      <c r="G69">
        <v>145.72963915119701</v>
      </c>
      <c r="H69">
        <v>150.73260728304439</v>
      </c>
      <c r="I69" s="3">
        <f t="shared" si="17"/>
        <v>-3.3191014353336643E-2</v>
      </c>
      <c r="J69" s="16"/>
      <c r="K69" s="16"/>
      <c r="L69">
        <f t="shared" si="14"/>
        <v>88.650516324596097</v>
      </c>
      <c r="M69">
        <f t="shared" si="14"/>
        <v>164.575235328361</v>
      </c>
      <c r="N69">
        <f t="shared" si="14"/>
        <v>166.21437163459473</v>
      </c>
      <c r="O69">
        <f t="shared" si="14"/>
        <v>163.50050388978337</v>
      </c>
      <c r="P69">
        <f t="shared" si="14"/>
        <v>159.78020430264027</v>
      </c>
      <c r="Q69">
        <f t="shared" si="15"/>
        <v>145.72963915119701</v>
      </c>
      <c r="R69">
        <f t="shared" si="15"/>
        <v>150.73260728304439</v>
      </c>
      <c r="T69">
        <f t="shared" si="18"/>
        <v>1.0065732607117963</v>
      </c>
      <c r="U69">
        <f t="shared" si="19"/>
        <v>0.89131003075950266</v>
      </c>
      <c r="V69">
        <f t="shared" si="20"/>
        <v>0.88548947756590957</v>
      </c>
      <c r="W69">
        <f t="shared" si="16"/>
        <v>0.88839498731503819</v>
      </c>
      <c r="X69" s="15">
        <f t="shared" si="21"/>
        <v>-9.8615798989825088E-3</v>
      </c>
      <c r="Y69" s="15">
        <f t="shared" si="22"/>
        <v>2.3283857993424917E-2</v>
      </c>
      <c r="AB69">
        <f t="shared" si="23"/>
        <v>1457.9052088337987</v>
      </c>
      <c r="AC69">
        <f t="shared" si="24"/>
        <v>16.644591813731505</v>
      </c>
    </row>
    <row r="70" spans="1:29" x14ac:dyDescent="0.35">
      <c r="A70" t="s">
        <v>76</v>
      </c>
      <c r="B70">
        <v>6.5562197295588581E-3</v>
      </c>
      <c r="C70">
        <v>2410.7690032813884</v>
      </c>
      <c r="D70">
        <v>2414.9845945469597</v>
      </c>
      <c r="E70">
        <v>214720</v>
      </c>
      <c r="F70">
        <v>221208</v>
      </c>
      <c r="G70">
        <v>146.90820727316401</v>
      </c>
      <c r="H70">
        <v>151.53435240641119</v>
      </c>
      <c r="I70" s="3">
        <f t="shared" si="17"/>
        <v>-3.0528689104368737E-2</v>
      </c>
      <c r="J70" s="16">
        <f t="shared" si="11"/>
        <v>147.36205656030603</v>
      </c>
      <c r="K70" s="16">
        <f t="shared" si="11"/>
        <v>150.84530462616817</v>
      </c>
      <c r="L70">
        <f t="shared" si="14"/>
        <v>88.507619417877379</v>
      </c>
      <c r="M70">
        <f t="shared" si="14"/>
        <v>163.56826420714313</v>
      </c>
      <c r="N70">
        <f t="shared" si="14"/>
        <v>167.00564558422394</v>
      </c>
      <c r="O70">
        <f t="shared" si="14"/>
        <v>165.23970721648448</v>
      </c>
      <c r="P70">
        <f t="shared" si="14"/>
        <v>161.23873522915989</v>
      </c>
      <c r="Q70">
        <f t="shared" si="15"/>
        <v>146.90820727316401</v>
      </c>
      <c r="R70">
        <f t="shared" si="15"/>
        <v>151.53435240641119</v>
      </c>
      <c r="T70">
        <f t="shared" si="18"/>
        <v>0.98988473752769635</v>
      </c>
      <c r="U70">
        <f t="shared" si="19"/>
        <v>0.88906116906087274</v>
      </c>
      <c r="V70">
        <f t="shared" si="20"/>
        <v>0.898146153138357</v>
      </c>
      <c r="W70">
        <f t="shared" si="16"/>
        <v>0.89359211550724482</v>
      </c>
      <c r="X70" s="15">
        <f t="shared" si="21"/>
        <v>-2.0582426211138372E-2</v>
      </c>
      <c r="Y70" s="15">
        <f t="shared" si="22"/>
        <v>2.4813962858479588E-2</v>
      </c>
      <c r="AB70">
        <f t="shared" si="23"/>
        <v>1461.5929496760205</v>
      </c>
      <c r="AC70">
        <f t="shared" si="24"/>
        <v>16.410036226218168</v>
      </c>
    </row>
    <row r="71" spans="1:29" x14ac:dyDescent="0.35">
      <c r="A71" t="s">
        <v>77</v>
      </c>
      <c r="B71">
        <v>6.5487907067497252E-3</v>
      </c>
      <c r="C71">
        <v>2388.0242933236805</v>
      </c>
      <c r="D71">
        <v>2425.5280979986678</v>
      </c>
      <c r="E71">
        <v>211190</v>
      </c>
      <c r="F71">
        <v>219155</v>
      </c>
      <c r="G71">
        <v>143.84272745054599</v>
      </c>
      <c r="H71">
        <v>150.98713963648046</v>
      </c>
      <c r="I71" s="3">
        <f t="shared" si="17"/>
        <v>-4.7318017965871095E-2</v>
      </c>
      <c r="J71" s="16"/>
      <c r="K71" s="16"/>
      <c r="L71">
        <f t="shared" si="14"/>
        <v>88.407329136196765</v>
      </c>
      <c r="M71">
        <f t="shared" si="14"/>
        <v>162.02505839911532</v>
      </c>
      <c r="N71">
        <f t="shared" si="14"/>
        <v>167.73477015282282</v>
      </c>
      <c r="O71">
        <f t="shared" si="14"/>
        <v>162.52316396725666</v>
      </c>
      <c r="P71">
        <f t="shared" si="14"/>
        <v>159.74230144997711</v>
      </c>
      <c r="Q71">
        <f t="shared" si="15"/>
        <v>143.84272745054599</v>
      </c>
      <c r="R71">
        <f t="shared" si="15"/>
        <v>150.98713963648046</v>
      </c>
      <c r="T71">
        <f t="shared" si="18"/>
        <v>0.99693517184884672</v>
      </c>
      <c r="U71">
        <f t="shared" si="19"/>
        <v>0.88505985201916082</v>
      </c>
      <c r="V71">
        <f t="shared" si="20"/>
        <v>0.88778074744598512</v>
      </c>
      <c r="W71">
        <f t="shared" si="16"/>
        <v>0.88641925574752911</v>
      </c>
      <c r="X71" s="15">
        <f t="shared" si="21"/>
        <v>-3.4040120295305454E-2</v>
      </c>
      <c r="Y71" s="15">
        <f t="shared" si="22"/>
        <v>1.7408429026236183E-2</v>
      </c>
      <c r="AB71">
        <f t="shared" si="23"/>
        <v>1468.2007477410243</v>
      </c>
      <c r="AC71">
        <f t="shared" si="24"/>
        <v>16.6016338514208</v>
      </c>
    </row>
    <row r="72" spans="1:29" x14ac:dyDescent="0.35">
      <c r="A72" t="s">
        <v>78</v>
      </c>
      <c r="B72">
        <v>6.544702166600096E-3</v>
      </c>
      <c r="C72">
        <v>2323.4871545345568</v>
      </c>
      <c r="D72">
        <v>2424.4726741515433</v>
      </c>
      <c r="E72">
        <v>204930</v>
      </c>
      <c r="F72">
        <v>213338</v>
      </c>
      <c r="G72">
        <v>139.83240684228201</v>
      </c>
      <c r="H72">
        <v>148.84444948626808</v>
      </c>
      <c r="I72" s="3">
        <f t="shared" si="17"/>
        <v>-6.0546716220126751E-2</v>
      </c>
      <c r="J72" s="16"/>
      <c r="K72" s="16"/>
      <c r="L72">
        <f t="shared" si="14"/>
        <v>88.352134684139799</v>
      </c>
      <c r="M72">
        <f t="shared" si="14"/>
        <v>157.64627812018193</v>
      </c>
      <c r="N72">
        <f t="shared" si="14"/>
        <v>167.66178345909734</v>
      </c>
      <c r="O72">
        <f t="shared" si="14"/>
        <v>157.70572466409351</v>
      </c>
      <c r="P72">
        <f t="shared" si="14"/>
        <v>155.50228425879041</v>
      </c>
      <c r="Q72">
        <f t="shared" si="15"/>
        <v>139.83240684228201</v>
      </c>
      <c r="R72">
        <f t="shared" si="15"/>
        <v>148.84444948626808</v>
      </c>
      <c r="T72">
        <f t="shared" si="18"/>
        <v>0.99962305398844464</v>
      </c>
      <c r="U72">
        <f t="shared" si="19"/>
        <v>0.88666665170284142</v>
      </c>
      <c r="V72">
        <f t="shared" si="20"/>
        <v>0.88700100319324071</v>
      </c>
      <c r="W72">
        <f t="shared" si="16"/>
        <v>0.8868338116910135</v>
      </c>
      <c r="X72" s="15">
        <f t="shared" si="21"/>
        <v>-5.9736364079407411E-2</v>
      </c>
      <c r="Y72" s="15">
        <f t="shared" si="22"/>
        <v>1.416982660933841E-2</v>
      </c>
      <c r="AB72">
        <f t="shared" si="23"/>
        <v>1465.5401035265168</v>
      </c>
      <c r="AC72">
        <f t="shared" si="24"/>
        <v>16.616228004680167</v>
      </c>
    </row>
    <row r="73" spans="1:29" x14ac:dyDescent="0.35">
      <c r="A73" t="s">
        <v>79</v>
      </c>
      <c r="B73">
        <v>6.5440487455884376E-3</v>
      </c>
      <c r="C73">
        <v>2267.3377899423472</v>
      </c>
      <c r="D73">
        <v>2415.3468075449691</v>
      </c>
      <c r="E73">
        <v>204300</v>
      </c>
      <c r="F73">
        <v>213348</v>
      </c>
      <c r="G73">
        <v>137.02601359451899</v>
      </c>
      <c r="H73">
        <v>148.55270439589887</v>
      </c>
      <c r="I73" s="3">
        <f t="shared" si="17"/>
        <v>-7.7593274711854426E-2</v>
      </c>
      <c r="J73" s="16"/>
      <c r="K73" s="16"/>
      <c r="L73">
        <f t="shared" si="14"/>
        <v>88.343313634723359</v>
      </c>
      <c r="M73">
        <f t="shared" si="14"/>
        <v>153.8365999261365</v>
      </c>
      <c r="N73">
        <f t="shared" si="14"/>
        <v>167.03069403203111</v>
      </c>
      <c r="O73">
        <f t="shared" si="14"/>
        <v>157.22090249780075</v>
      </c>
      <c r="P73">
        <f t="shared" si="14"/>
        <v>155.50957326891793</v>
      </c>
      <c r="Q73">
        <f t="shared" si="15"/>
        <v>137.02601359451899</v>
      </c>
      <c r="R73">
        <f t="shared" si="15"/>
        <v>148.55270439589887</v>
      </c>
      <c r="T73">
        <f t="shared" si="18"/>
        <v>0.97847421991670869</v>
      </c>
      <c r="U73">
        <f t="shared" si="19"/>
        <v>0.87155086516842595</v>
      </c>
      <c r="V73">
        <f t="shared" si="20"/>
        <v>0.89072440277743403</v>
      </c>
      <c r="W73">
        <f t="shared" si="16"/>
        <v>0.88108548045425317</v>
      </c>
      <c r="X73" s="15">
        <f t="shared" si="21"/>
        <v>-7.8992033065278466E-2</v>
      </c>
      <c r="Y73" s="15">
        <f t="shared" si="22"/>
        <v>1.1004655166299449E-2</v>
      </c>
      <c r="AB73">
        <f t="shared" si="23"/>
        <v>1490.9577724749045</v>
      </c>
      <c r="AC73">
        <f t="shared" si="24"/>
        <v>16.546768970830225</v>
      </c>
    </row>
    <row r="74" spans="1:29" x14ac:dyDescent="0.35">
      <c r="A74" t="s">
        <v>80</v>
      </c>
      <c r="B74">
        <v>6.5468397558939529E-3</v>
      </c>
      <c r="C74">
        <v>2249.1635894249371</v>
      </c>
      <c r="D74">
        <v>2400.7177798449989</v>
      </c>
      <c r="E74">
        <v>205140</v>
      </c>
      <c r="F74">
        <v>214262</v>
      </c>
      <c r="G74">
        <v>134.64752106735901</v>
      </c>
      <c r="H74">
        <v>148.48235351157732</v>
      </c>
      <c r="I74" s="3">
        <f t="shared" si="17"/>
        <v>-9.3174926966251195E-2</v>
      </c>
      <c r="J74" s="16">
        <f t="shared" ref="J74:K106" si="25">AVERAGE(G71:G74)</f>
        <v>138.8371672386765</v>
      </c>
      <c r="K74" s="16">
        <f t="shared" si="25"/>
        <v>149.21666175755618</v>
      </c>
      <c r="L74">
        <f t="shared" si="14"/>
        <v>88.380991700453549</v>
      </c>
      <c r="M74">
        <f t="shared" si="14"/>
        <v>152.60349860952795</v>
      </c>
      <c r="N74">
        <f t="shared" si="14"/>
        <v>166.01903945633748</v>
      </c>
      <c r="O74">
        <f t="shared" si="14"/>
        <v>157.86733205285779</v>
      </c>
      <c r="P74">
        <f t="shared" si="14"/>
        <v>156.1757887945746</v>
      </c>
      <c r="Q74">
        <f t="shared" si="15"/>
        <v>134.64752106735901</v>
      </c>
      <c r="R74">
        <f t="shared" si="15"/>
        <v>148.48235351157732</v>
      </c>
      <c r="T74">
        <f t="shared" si="18"/>
        <v>0.96665660098970074</v>
      </c>
      <c r="U74">
        <f t="shared" si="19"/>
        <v>0.85291566859618406</v>
      </c>
      <c r="V74">
        <f t="shared" si="20"/>
        <v>0.88233574127868752</v>
      </c>
      <c r="W74">
        <f t="shared" si="16"/>
        <v>0.86750099636774003</v>
      </c>
      <c r="X74" s="15">
        <f t="shared" si="21"/>
        <v>-8.0807242896606346E-2</v>
      </c>
      <c r="Y74" s="15">
        <f t="shared" si="22"/>
        <v>1.0831021065039526E-2</v>
      </c>
      <c r="AB74">
        <f t="shared" si="23"/>
        <v>1523.5334328760223</v>
      </c>
      <c r="AC74">
        <f t="shared" si="24"/>
        <v>16.704084647052408</v>
      </c>
    </row>
    <row r="75" spans="1:29" x14ac:dyDescent="0.35">
      <c r="A75" t="s">
        <v>81</v>
      </c>
      <c r="B75">
        <v>6.5529736331990688E-3</v>
      </c>
      <c r="C75">
        <v>2197.63754551803</v>
      </c>
      <c r="D75">
        <v>2381.3671596958075</v>
      </c>
      <c r="E75">
        <v>194620</v>
      </c>
      <c r="F75">
        <v>205773</v>
      </c>
      <c r="G75">
        <v>134.36904227004001</v>
      </c>
      <c r="H75">
        <v>145.0593727651553</v>
      </c>
      <c r="I75" s="3">
        <f t="shared" si="17"/>
        <v>-7.3696241003485249E-2</v>
      </c>
      <c r="J75" s="16"/>
      <c r="K75" s="16"/>
      <c r="L75">
        <f t="shared" si="14"/>
        <v>88.463797783908845</v>
      </c>
      <c r="M75">
        <f t="shared" si="14"/>
        <v>149.10750809702256</v>
      </c>
      <c r="N75">
        <f t="shared" si="14"/>
        <v>164.68086826561108</v>
      </c>
      <c r="O75">
        <f t="shared" si="14"/>
        <v>149.77157143476251</v>
      </c>
      <c r="P75">
        <f t="shared" si="14"/>
        <v>149.98814809731076</v>
      </c>
      <c r="Q75">
        <f t="shared" si="15"/>
        <v>134.36904227004001</v>
      </c>
      <c r="R75">
        <f t="shared" si="15"/>
        <v>145.0593727651553</v>
      </c>
      <c r="T75">
        <f t="shared" si="18"/>
        <v>0.99556615897544209</v>
      </c>
      <c r="U75">
        <f t="shared" si="19"/>
        <v>0.89715986139978821</v>
      </c>
      <c r="V75">
        <f t="shared" si="20"/>
        <v>0.90115544136521686</v>
      </c>
      <c r="W75">
        <f t="shared" si="16"/>
        <v>0.89915543198875414</v>
      </c>
      <c r="X75" s="15">
        <f t="shared" si="21"/>
        <v>-9.4566905874400087E-2</v>
      </c>
      <c r="Y75" s="15">
        <f t="shared" si="22"/>
        <v>-1.4439585080264772E-3</v>
      </c>
      <c r="AB75">
        <f t="shared" si="23"/>
        <v>1448.3991008053349</v>
      </c>
      <c r="AC75">
        <f t="shared" si="24"/>
        <v>16.355237102170168</v>
      </c>
    </row>
    <row r="76" spans="1:29" x14ac:dyDescent="0.35">
      <c r="A76" t="s">
        <v>82</v>
      </c>
      <c r="B76">
        <v>6.562174842126926E-3</v>
      </c>
      <c r="C76">
        <v>2188.7348667847687</v>
      </c>
      <c r="D76">
        <v>2366.851451175331</v>
      </c>
      <c r="E76">
        <v>191930</v>
      </c>
      <c r="F76">
        <v>203513</v>
      </c>
      <c r="G76">
        <v>133.500098239556</v>
      </c>
      <c r="H76">
        <v>144.02217869379308</v>
      </c>
      <c r="I76" s="3">
        <f t="shared" si="17"/>
        <v>-7.3058750740107745E-2</v>
      </c>
      <c r="J76" s="16"/>
      <c r="K76" s="16"/>
      <c r="L76">
        <f t="shared" si="14"/>
        <v>88.588012214108545</v>
      </c>
      <c r="M76">
        <f t="shared" si="14"/>
        <v>148.50347025465305</v>
      </c>
      <c r="N76">
        <f t="shared" si="14"/>
        <v>163.6770501551153</v>
      </c>
      <c r="O76">
        <f t="shared" si="14"/>
        <v>147.70145774059176</v>
      </c>
      <c r="P76">
        <f t="shared" si="14"/>
        <v>148.34083180848802</v>
      </c>
      <c r="Q76">
        <f t="shared" si="15"/>
        <v>133.500098239556</v>
      </c>
      <c r="R76">
        <f t="shared" si="15"/>
        <v>144.02217869379308</v>
      </c>
      <c r="T76">
        <f t="shared" si="18"/>
        <v>1.0054299566593978</v>
      </c>
      <c r="U76">
        <f t="shared" si="19"/>
        <v>0.90385091847923649</v>
      </c>
      <c r="V76">
        <f t="shared" si="20"/>
        <v>0.89896955276957946</v>
      </c>
      <c r="W76">
        <f t="shared" si="16"/>
        <v>0.90140693138873329</v>
      </c>
      <c r="X76" s="15">
        <f t="shared" si="21"/>
        <v>-9.2704382722454848E-2</v>
      </c>
      <c r="Y76" s="15">
        <f t="shared" si="22"/>
        <v>-4.3101690889916222E-3</v>
      </c>
      <c r="AB76">
        <f t="shared" si="23"/>
        <v>1437.6768446686526</v>
      </c>
      <c r="AC76">
        <f t="shared" si="24"/>
        <v>16.395005664020161</v>
      </c>
    </row>
    <row r="77" spans="1:29" x14ac:dyDescent="0.35">
      <c r="A77" t="s">
        <v>83</v>
      </c>
      <c r="B77">
        <v>6.5741330001765283E-3</v>
      </c>
      <c r="C77">
        <v>2180.317867412331</v>
      </c>
      <c r="D77">
        <v>2354.2421322425957</v>
      </c>
      <c r="E77">
        <v>188280</v>
      </c>
      <c r="F77">
        <v>200290</v>
      </c>
      <c r="G77">
        <v>132.17316246080699</v>
      </c>
      <c r="H77">
        <v>142.75577401606981</v>
      </c>
      <c r="I77" s="3">
        <f t="shared" si="17"/>
        <v>-7.4130882818593008E-2</v>
      </c>
      <c r="J77" s="16"/>
      <c r="K77" s="16"/>
      <c r="L77">
        <f t="shared" si="14"/>
        <v>88.749444891055191</v>
      </c>
      <c r="M77">
        <f t="shared" si="14"/>
        <v>147.93238527085398</v>
      </c>
      <c r="N77">
        <f t="shared" si="14"/>
        <v>162.80506635302655</v>
      </c>
      <c r="O77">
        <f t="shared" si="14"/>
        <v>144.89256741207009</v>
      </c>
      <c r="P77">
        <f t="shared" si="14"/>
        <v>145.99158384438371</v>
      </c>
      <c r="Q77">
        <f t="shared" si="15"/>
        <v>132.17316246080699</v>
      </c>
      <c r="R77">
        <f t="shared" si="15"/>
        <v>142.75577401606981</v>
      </c>
      <c r="T77">
        <f t="shared" si="18"/>
        <v>1.020979805334933</v>
      </c>
      <c r="U77">
        <f t="shared" si="19"/>
        <v>0.91221492462695142</v>
      </c>
      <c r="V77">
        <f t="shared" si="20"/>
        <v>0.8934700959415145</v>
      </c>
      <c r="W77">
        <f t="shared" si="16"/>
        <v>0.90279386142448026</v>
      </c>
      <c r="X77" s="15">
        <f t="shared" si="21"/>
        <v>-9.1352691997450775E-2</v>
      </c>
      <c r="Y77" s="15">
        <f t="shared" si="22"/>
        <v>-7.5279437579435227E-3</v>
      </c>
      <c r="AB77">
        <f t="shared" si="23"/>
        <v>1424.4949314565295</v>
      </c>
      <c r="AC77">
        <f t="shared" si="24"/>
        <v>16.495919646765323</v>
      </c>
    </row>
    <row r="78" spans="1:29" x14ac:dyDescent="0.35">
      <c r="A78" t="s">
        <v>84</v>
      </c>
      <c r="B78">
        <v>6.5885072951778331E-3</v>
      </c>
      <c r="C78">
        <v>2147.509916703556</v>
      </c>
      <c r="D78">
        <v>2336.3269722941286</v>
      </c>
      <c r="E78">
        <v>186000</v>
      </c>
      <c r="F78">
        <v>198323</v>
      </c>
      <c r="G78">
        <v>129.87148071339999</v>
      </c>
      <c r="H78">
        <v>141.82094804428121</v>
      </c>
      <c r="I78" s="3">
        <f t="shared" si="17"/>
        <v>-8.4257421034516E-2</v>
      </c>
      <c r="J78" s="16">
        <f t="shared" si="25"/>
        <v>132.47844592095078</v>
      </c>
      <c r="K78" s="16">
        <f t="shared" si="25"/>
        <v>143.41456837982486</v>
      </c>
      <c r="L78">
        <f t="shared" si="14"/>
        <v>88.943494920470741</v>
      </c>
      <c r="M78">
        <f t="shared" si="14"/>
        <v>145.70639864902355</v>
      </c>
      <c r="N78">
        <f t="shared" si="14"/>
        <v>161.56616285869609</v>
      </c>
      <c r="O78">
        <f t="shared" si="14"/>
        <v>143.13797290548672</v>
      </c>
      <c r="P78">
        <f t="shared" si="14"/>
        <v>144.55783555229772</v>
      </c>
      <c r="Q78">
        <f t="shared" si="15"/>
        <v>129.87148071339999</v>
      </c>
      <c r="R78">
        <f t="shared" si="15"/>
        <v>141.82094804428121</v>
      </c>
      <c r="T78">
        <f t="shared" si="18"/>
        <v>1.0179437062814405</v>
      </c>
      <c r="U78">
        <f t="shared" si="19"/>
        <v>0.9073167523418364</v>
      </c>
      <c r="V78">
        <f t="shared" si="20"/>
        <v>0.89132311221440186</v>
      </c>
      <c r="W78">
        <f t="shared" si="16"/>
        <v>0.89928437741439116</v>
      </c>
      <c r="X78" s="15">
        <f t="shared" si="21"/>
        <v>-9.8162659365397587E-2</v>
      </c>
      <c r="Y78" s="15">
        <f t="shared" si="22"/>
        <v>-9.8221078185507515E-3</v>
      </c>
      <c r="AB78">
        <f t="shared" si="23"/>
        <v>1432.1851031364174</v>
      </c>
      <c r="AC78">
        <f t="shared" si="24"/>
        <v>16.535654363121296</v>
      </c>
    </row>
    <row r="79" spans="1:29" x14ac:dyDescent="0.35">
      <c r="A79" t="s">
        <v>85</v>
      </c>
      <c r="B79">
        <v>6.6049252750896544E-3</v>
      </c>
      <c r="C79">
        <v>2160.9029330004118</v>
      </c>
      <c r="D79">
        <v>2319.9143306755118</v>
      </c>
      <c r="E79">
        <v>183230</v>
      </c>
      <c r="F79">
        <v>197360</v>
      </c>
      <c r="G79">
        <v>130.985576575511</v>
      </c>
      <c r="H79">
        <v>141.32970441386345</v>
      </c>
      <c r="I79" s="3">
        <f t="shared" si="17"/>
        <v>-7.3191463049134931E-2</v>
      </c>
      <c r="J79" s="16"/>
      <c r="K79" s="16"/>
      <c r="L79">
        <f t="shared" si="14"/>
        <v>89.165134276316977</v>
      </c>
      <c r="M79">
        <f t="shared" si="14"/>
        <v>146.61510140121294</v>
      </c>
      <c r="N79">
        <f t="shared" si="14"/>
        <v>160.43116439309563</v>
      </c>
      <c r="O79">
        <f t="shared" si="14"/>
        <v>141.00629449178675</v>
      </c>
      <c r="P79">
        <f t="shared" si="14"/>
        <v>143.85590387701617</v>
      </c>
      <c r="Q79">
        <f t="shared" si="15"/>
        <v>130.985576575511</v>
      </c>
      <c r="R79">
        <f t="shared" si="15"/>
        <v>141.32970441386345</v>
      </c>
      <c r="T79">
        <f t="shared" si="18"/>
        <v>1.039776996691115</v>
      </c>
      <c r="U79">
        <f t="shared" si="19"/>
        <v>0.92893425110990757</v>
      </c>
      <c r="V79">
        <f t="shared" si="20"/>
        <v>0.89339757858277047</v>
      </c>
      <c r="W79">
        <f t="shared" si="16"/>
        <v>0.91099265123500894</v>
      </c>
      <c r="X79" s="15">
        <f t="shared" si="21"/>
        <v>-8.61183239811808E-2</v>
      </c>
      <c r="Y79" s="15">
        <f t="shared" si="22"/>
        <v>-1.9808776062924638E-2</v>
      </c>
      <c r="AB79">
        <f t="shared" si="23"/>
        <v>1398.8563076207934</v>
      </c>
      <c r="AC79">
        <f t="shared" si="24"/>
        <v>16.497258625683013</v>
      </c>
    </row>
    <row r="80" spans="1:29" x14ac:dyDescent="0.35">
      <c r="A80" t="s">
        <v>86</v>
      </c>
      <c r="B80">
        <v>6.6229580145506454E-3</v>
      </c>
      <c r="C80">
        <v>2126.3098119771548</v>
      </c>
      <c r="D80">
        <v>2285.3344136757996</v>
      </c>
      <c r="E80">
        <v>185900</v>
      </c>
      <c r="F80">
        <v>199325</v>
      </c>
      <c r="G80">
        <v>131.345298942249</v>
      </c>
      <c r="H80">
        <v>141.35389111872846</v>
      </c>
      <c r="I80" s="3">
        <f t="shared" si="17"/>
        <v>-7.0805211637738785E-2</v>
      </c>
      <c r="J80" s="16"/>
      <c r="K80" s="16"/>
      <c r="L80">
        <f t="shared" si="14"/>
        <v>89.408572554335535</v>
      </c>
      <c r="M80">
        <f t="shared" si="14"/>
        <v>144.2679927601196</v>
      </c>
      <c r="N80">
        <f t="shared" si="14"/>
        <v>158.03982766331859</v>
      </c>
      <c r="O80">
        <f t="shared" si="14"/>
        <v>143.06101700607516</v>
      </c>
      <c r="P80">
        <f t="shared" si="14"/>
        <v>145.28819436707664</v>
      </c>
      <c r="Q80">
        <f t="shared" si="15"/>
        <v>131.345298942249</v>
      </c>
      <c r="R80">
        <f t="shared" si="15"/>
        <v>141.35389111872846</v>
      </c>
      <c r="T80">
        <f t="shared" si="18"/>
        <v>1.0084367899746804</v>
      </c>
      <c r="U80">
        <f t="shared" si="19"/>
        <v>0.9181068448344063</v>
      </c>
      <c r="V80">
        <f t="shared" si="20"/>
        <v>0.91042577379337564</v>
      </c>
      <c r="W80">
        <f t="shared" si="16"/>
        <v>0.91425824285776003</v>
      </c>
      <c r="X80" s="15">
        <f t="shared" si="21"/>
        <v>-8.714154594332979E-2</v>
      </c>
      <c r="Y80" s="15">
        <f t="shared" si="22"/>
        <v>-1.5329376008173301E-2</v>
      </c>
      <c r="AB80">
        <f t="shared" si="23"/>
        <v>1415.3532825087107</v>
      </c>
      <c r="AC80">
        <f t="shared" si="24"/>
        <v>16.188701301841558</v>
      </c>
    </row>
    <row r="81" spans="1:29" x14ac:dyDescent="0.35">
      <c r="A81" t="s">
        <v>87</v>
      </c>
      <c r="B81">
        <v>6.6421627304912318E-3</v>
      </c>
      <c r="C81">
        <v>2086.3587241529608</v>
      </c>
      <c r="D81">
        <v>2253.9026172387698</v>
      </c>
      <c r="E81">
        <v>188050</v>
      </c>
      <c r="F81">
        <v>200944</v>
      </c>
      <c r="G81">
        <v>131.686369051546</v>
      </c>
      <c r="H81">
        <v>141.35611705497453</v>
      </c>
      <c r="I81" s="3">
        <f t="shared" si="17"/>
        <v>-6.8407000736076348E-2</v>
      </c>
      <c r="J81" s="16"/>
      <c r="K81" s="16"/>
      <c r="L81">
        <f t="shared" si="14"/>
        <v>89.667832274053978</v>
      </c>
      <c r="M81">
        <f t="shared" si="14"/>
        <v>141.55735143376444</v>
      </c>
      <c r="N81">
        <f t="shared" si="14"/>
        <v>155.86619580343387</v>
      </c>
      <c r="O81">
        <f t="shared" si="14"/>
        <v>144.71556884342354</v>
      </c>
      <c r="P81">
        <f t="shared" si="14"/>
        <v>146.46828510672444</v>
      </c>
      <c r="Q81">
        <f t="shared" si="15"/>
        <v>131.686369051546</v>
      </c>
      <c r="R81">
        <f t="shared" si="15"/>
        <v>141.35611705497453</v>
      </c>
      <c r="T81">
        <f t="shared" si="18"/>
        <v>0.97817638119450601</v>
      </c>
      <c r="U81">
        <f t="shared" si="19"/>
        <v>0.90996684119056592</v>
      </c>
      <c r="V81">
        <f t="shared" si="20"/>
        <v>0.93026867003203906</v>
      </c>
      <c r="W81">
        <f t="shared" si="16"/>
        <v>0.9200617604963286</v>
      </c>
      <c r="X81" s="15">
        <f t="shared" si="21"/>
        <v>-9.1802101770127376E-2</v>
      </c>
      <c r="Y81" s="15">
        <f t="shared" si="22"/>
        <v>-1.1966524097853481E-2</v>
      </c>
      <c r="AB81">
        <f t="shared" si="23"/>
        <v>1428.0141623951345</v>
      </c>
      <c r="AC81">
        <f t="shared" si="24"/>
        <v>15.8433916826752</v>
      </c>
    </row>
    <row r="82" spans="1:29" x14ac:dyDescent="0.35">
      <c r="A82" t="s">
        <v>88</v>
      </c>
      <c r="B82">
        <v>6.6620862597204936E-3</v>
      </c>
      <c r="C82">
        <v>2073.2875646914836</v>
      </c>
      <c r="D82">
        <v>2226.1726994099267</v>
      </c>
      <c r="E82">
        <v>190140</v>
      </c>
      <c r="F82">
        <v>202419</v>
      </c>
      <c r="G82">
        <v>133.181286350878</v>
      </c>
      <c r="H82">
        <v>141.42145962310613</v>
      </c>
      <c r="I82" s="3">
        <f t="shared" si="17"/>
        <v>-5.8266781393633796E-2</v>
      </c>
      <c r="J82" s="16">
        <f t="shared" si="25"/>
        <v>131.79963273004597</v>
      </c>
      <c r="K82" s="16">
        <f t="shared" si="25"/>
        <v>141.36529305266814</v>
      </c>
      <c r="L82">
        <f t="shared" si="14"/>
        <v>89.936795825494173</v>
      </c>
      <c r="M82">
        <f t="shared" si="14"/>
        <v>140.67048634574545</v>
      </c>
      <c r="N82">
        <f t="shared" si="14"/>
        <v>153.94856335167398</v>
      </c>
      <c r="O82">
        <f t="shared" si="14"/>
        <v>146.32394714112499</v>
      </c>
      <c r="P82">
        <f t="shared" si="14"/>
        <v>147.54341410053576</v>
      </c>
      <c r="Q82">
        <f t="shared" si="15"/>
        <v>133.181286350878</v>
      </c>
      <c r="R82">
        <f t="shared" si="15"/>
        <v>141.42145962310613</v>
      </c>
      <c r="T82">
        <f t="shared" si="18"/>
        <v>0.96136339330754284</v>
      </c>
      <c r="U82">
        <f t="shared" si="19"/>
        <v>0.9101810670978463</v>
      </c>
      <c r="V82">
        <f t="shared" si="20"/>
        <v>0.9467606874091542</v>
      </c>
      <c r="W82">
        <f t="shared" si="16"/>
        <v>0.92829071564481069</v>
      </c>
      <c r="X82" s="15">
        <f t="shared" si="21"/>
        <v>-8.6250087151489852E-2</v>
      </c>
      <c r="Y82" s="15">
        <f t="shared" si="22"/>
        <v>-8.2651399037020346E-3</v>
      </c>
      <c r="AB82">
        <f t="shared" si="23"/>
        <v>1427.6780560525538</v>
      </c>
      <c r="AC82">
        <f t="shared" si="24"/>
        <v>15.56740906698575</v>
      </c>
    </row>
    <row r="83" spans="1:29" x14ac:dyDescent="0.35">
      <c r="A83" t="s">
        <v>89</v>
      </c>
      <c r="B83">
        <v>6.682279265796876E-3</v>
      </c>
      <c r="C83">
        <v>2087.5704533582261</v>
      </c>
      <c r="D83">
        <v>2203.2821586067839</v>
      </c>
      <c r="E83">
        <v>182870</v>
      </c>
      <c r="F83">
        <v>196541</v>
      </c>
      <c r="G83">
        <v>133.79205258698801</v>
      </c>
      <c r="H83">
        <v>139.05488853272792</v>
      </c>
      <c r="I83" s="3">
        <f t="shared" si="17"/>
        <v>-3.7847183952121534E-2</v>
      </c>
      <c r="J83" s="16"/>
      <c r="K83" s="16"/>
      <c r="L83">
        <f t="shared" si="14"/>
        <v>90.209397259008313</v>
      </c>
      <c r="M83">
        <f t="shared" si="14"/>
        <v>141.63956604765923</v>
      </c>
      <c r="N83">
        <f t="shared" si="14"/>
        <v>152.36559277983974</v>
      </c>
      <c r="O83">
        <f t="shared" si="14"/>
        <v>140.72925325390514</v>
      </c>
      <c r="P83">
        <f t="shared" si="14"/>
        <v>143.25893394757111</v>
      </c>
      <c r="Q83">
        <f t="shared" si="15"/>
        <v>133.79205258698801</v>
      </c>
      <c r="R83">
        <f t="shared" si="15"/>
        <v>139.05488853272792</v>
      </c>
      <c r="T83">
        <f t="shared" si="18"/>
        <v>1.0064685399283098</v>
      </c>
      <c r="U83">
        <f t="shared" si="19"/>
        <v>0.95070534017258679</v>
      </c>
      <c r="V83">
        <f t="shared" si="20"/>
        <v>0.94459518847981594</v>
      </c>
      <c r="W83">
        <f t="shared" si="16"/>
        <v>0.94764533977068255</v>
      </c>
      <c r="X83" s="15">
        <f t="shared" si="21"/>
        <v>-7.0396646227597226E-2</v>
      </c>
      <c r="Y83" s="15">
        <f t="shared" si="22"/>
        <v>-1.765810078268315E-2</v>
      </c>
      <c r="AB83">
        <f t="shared" si="23"/>
        <v>1366.82259120812</v>
      </c>
      <c r="AC83">
        <f t="shared" si="24"/>
        <v>15.603097590575821</v>
      </c>
    </row>
    <row r="84" spans="1:29" x14ac:dyDescent="0.35">
      <c r="A84" t="s">
        <v>90</v>
      </c>
      <c r="B84">
        <v>6.7023209503897108E-3</v>
      </c>
      <c r="C84">
        <v>2089.2922796737025</v>
      </c>
      <c r="D84">
        <v>2183.5821334144189</v>
      </c>
      <c r="E84">
        <v>185630</v>
      </c>
      <c r="F84">
        <v>198578</v>
      </c>
      <c r="G84">
        <v>131.68670589785501</v>
      </c>
      <c r="H84">
        <v>139.5646892923661</v>
      </c>
      <c r="I84" s="3">
        <f t="shared" si="17"/>
        <v>-5.6446823580196231E-2</v>
      </c>
      <c r="J84" s="16"/>
      <c r="K84" s="16"/>
      <c r="L84">
        <f t="shared" si="14"/>
        <v>90.47995588358252</v>
      </c>
      <c r="M84">
        <f t="shared" si="14"/>
        <v>141.75639023998349</v>
      </c>
      <c r="N84">
        <f t="shared" si="14"/>
        <v>151.00325886155917</v>
      </c>
      <c r="O84">
        <f t="shared" si="14"/>
        <v>142.85323607766398</v>
      </c>
      <c r="P84">
        <f t="shared" si="14"/>
        <v>144.74370531054984</v>
      </c>
      <c r="Q84">
        <f t="shared" si="15"/>
        <v>131.68670589785501</v>
      </c>
      <c r="R84">
        <f t="shared" si="15"/>
        <v>139.5646892923661</v>
      </c>
      <c r="T84">
        <f t="shared" si="18"/>
        <v>0.99232186915888854</v>
      </c>
      <c r="U84">
        <f t="shared" si="19"/>
        <v>0.92183215104949989</v>
      </c>
      <c r="V84">
        <f t="shared" si="20"/>
        <v>0.92896486482844809</v>
      </c>
      <c r="W84">
        <f t="shared" si="16"/>
        <v>0.9253916357922285</v>
      </c>
      <c r="X84" s="15">
        <f t="shared" si="21"/>
        <v>-6.1236218948448551E-2</v>
      </c>
      <c r="Y84" s="15">
        <f t="shared" si="22"/>
        <v>-1.3060804466970333E-2</v>
      </c>
      <c r="AB84">
        <f t="shared" si="23"/>
        <v>1409.6335597003012</v>
      </c>
      <c r="AC84">
        <f t="shared" si="24"/>
        <v>15.865627934336036</v>
      </c>
    </row>
    <row r="85" spans="1:29" x14ac:dyDescent="0.35">
      <c r="A85" t="s">
        <v>91</v>
      </c>
      <c r="B85">
        <v>6.7218938419099372E-3</v>
      </c>
      <c r="C85">
        <v>2053.3619214889322</v>
      </c>
      <c r="D85">
        <v>2167.1176568224269</v>
      </c>
      <c r="E85">
        <v>187730</v>
      </c>
      <c r="F85">
        <v>200225</v>
      </c>
      <c r="G85">
        <v>133.10788377500401</v>
      </c>
      <c r="H85">
        <v>140.02063597752507</v>
      </c>
      <c r="I85" s="3">
        <f t="shared" si="17"/>
        <v>-4.9369524386609978E-2</v>
      </c>
      <c r="J85" s="16"/>
      <c r="K85" s="16"/>
      <c r="L85">
        <f t="shared" si="14"/>
        <v>90.744185897986895</v>
      </c>
      <c r="M85">
        <f t="shared" si="14"/>
        <v>139.31855139577058</v>
      </c>
      <c r="N85">
        <f t="shared" si="14"/>
        <v>149.86467580448266</v>
      </c>
      <c r="O85">
        <f t="shared" si="14"/>
        <v>144.46930996530659</v>
      </c>
      <c r="P85">
        <f t="shared" si="14"/>
        <v>145.94420527855473</v>
      </c>
      <c r="Q85">
        <f t="shared" si="15"/>
        <v>133.10788377500401</v>
      </c>
      <c r="R85">
        <f t="shared" si="15"/>
        <v>140.02063597752507</v>
      </c>
      <c r="T85">
        <f t="shared" si="18"/>
        <v>0.96434703972232627</v>
      </c>
      <c r="U85">
        <f t="shared" si="19"/>
        <v>0.92135751051187997</v>
      </c>
      <c r="V85">
        <f t="shared" si="20"/>
        <v>0.9554211010770306</v>
      </c>
      <c r="W85">
        <f t="shared" si="16"/>
        <v>0.93823472925428009</v>
      </c>
      <c r="X85" s="15">
        <f t="shared" si="21"/>
        <v>-7.0370982034958174E-2</v>
      </c>
      <c r="Y85" s="15">
        <f t="shared" si="22"/>
        <v>-1.0105884714183055E-2</v>
      </c>
      <c r="AB85">
        <f t="shared" si="23"/>
        <v>1410.3597373490309</v>
      </c>
      <c r="AC85">
        <f t="shared" si="24"/>
        <v>15.426298302208661</v>
      </c>
    </row>
    <row r="86" spans="1:29" x14ac:dyDescent="0.35">
      <c r="A86" t="s">
        <v>92</v>
      </c>
      <c r="B86">
        <v>6.7406707673873583E-3</v>
      </c>
      <c r="C86">
        <v>2027.9744661818972</v>
      </c>
      <c r="D86">
        <v>2158.8567598985678</v>
      </c>
      <c r="E86">
        <v>187910</v>
      </c>
      <c r="F86">
        <v>200125</v>
      </c>
      <c r="G86">
        <v>132.413453998553</v>
      </c>
      <c r="H86">
        <v>140.10889306654559</v>
      </c>
      <c r="I86" s="3">
        <f t="shared" si="17"/>
        <v>-5.4924701063319356E-2</v>
      </c>
      <c r="J86" s="16">
        <f t="shared" si="25"/>
        <v>132.75002406460001</v>
      </c>
      <c r="K86" s="16">
        <f t="shared" si="25"/>
        <v>139.68727671729118</v>
      </c>
      <c r="L86">
        <f t="shared" si="14"/>
        <v>90.997670534339264</v>
      </c>
      <c r="M86">
        <f t="shared" si="14"/>
        <v>137.59603796061529</v>
      </c>
      <c r="N86">
        <f t="shared" si="14"/>
        <v>149.29340241955549</v>
      </c>
      <c r="O86">
        <f t="shared" si="14"/>
        <v>144.60783058424738</v>
      </c>
      <c r="P86">
        <f t="shared" si="14"/>
        <v>145.8713151772794</v>
      </c>
      <c r="Q86">
        <f t="shared" si="15"/>
        <v>132.413453998553</v>
      </c>
      <c r="R86">
        <f t="shared" si="15"/>
        <v>140.10889306654559</v>
      </c>
      <c r="T86">
        <f t="shared" si="18"/>
        <v>0.95151166713930424</v>
      </c>
      <c r="U86">
        <f t="shared" si="19"/>
        <v>0.91567277832447647</v>
      </c>
      <c r="V86">
        <f t="shared" si="20"/>
        <v>0.96233478784072457</v>
      </c>
      <c r="W86">
        <f t="shared" si="16"/>
        <v>0.93871389084236501</v>
      </c>
      <c r="X86" s="15">
        <f t="shared" si="21"/>
        <v>-7.8351516338728722E-2</v>
      </c>
      <c r="Y86" s="15">
        <f t="shared" si="22"/>
        <v>-8.6616384550758374E-3</v>
      </c>
      <c r="AB86">
        <f t="shared" si="23"/>
        <v>1419.1156134485659</v>
      </c>
      <c r="AC86">
        <f t="shared" si="24"/>
        <v>15.315471388610245</v>
      </c>
    </row>
    <row r="87" spans="1:29" x14ac:dyDescent="0.35">
      <c r="A87" t="s">
        <v>93</v>
      </c>
      <c r="B87">
        <v>6.7583606213297894E-3</v>
      </c>
      <c r="C87">
        <v>2010.4551585135384</v>
      </c>
      <c r="D87">
        <v>2147.6600722677408</v>
      </c>
      <c r="E87">
        <v>183870</v>
      </c>
      <c r="F87">
        <v>197309</v>
      </c>
      <c r="G87">
        <v>131.15600478210899</v>
      </c>
      <c r="H87">
        <v>139.12256655894913</v>
      </c>
      <c r="I87" s="3">
        <f t="shared" si="17"/>
        <v>-5.7262901151730404E-2</v>
      </c>
      <c r="J87" s="16"/>
      <c r="K87" s="16"/>
      <c r="L87">
        <f t="shared" si="14"/>
        <v>91.236479928300781</v>
      </c>
      <c r="M87">
        <f t="shared" si="14"/>
        <v>136.40737046840684</v>
      </c>
      <c r="N87">
        <f t="shared" si="14"/>
        <v>148.51910760607575</v>
      </c>
      <c r="O87">
        <f t="shared" si="14"/>
        <v>141.49881224802067</v>
      </c>
      <c r="P87">
        <f t="shared" si="14"/>
        <v>143.81872992536574</v>
      </c>
      <c r="Q87">
        <f t="shared" si="15"/>
        <v>131.15600478210899</v>
      </c>
      <c r="R87">
        <f t="shared" si="15"/>
        <v>139.12256655894913</v>
      </c>
      <c r="T87">
        <f t="shared" si="18"/>
        <v>0.96401777726098858</v>
      </c>
      <c r="U87">
        <f t="shared" si="19"/>
        <v>0.92690534074743547</v>
      </c>
      <c r="V87">
        <f t="shared" si="20"/>
        <v>0.96150233181487721</v>
      </c>
      <c r="W87">
        <f t="shared" si="16"/>
        <v>0.94404536252254445</v>
      </c>
      <c r="X87" s="15">
        <f t="shared" si="21"/>
        <v>-8.1550026342694149E-2</v>
      </c>
      <c r="Y87" s="15">
        <f t="shared" si="22"/>
        <v>-1.613084525603159E-2</v>
      </c>
      <c r="AB87">
        <f t="shared" si="23"/>
        <v>1401.9182751522919</v>
      </c>
      <c r="AC87">
        <f t="shared" si="24"/>
        <v>15.328731321555052</v>
      </c>
    </row>
    <row r="88" spans="1:29" x14ac:dyDescent="0.35">
      <c r="A88" t="s">
        <v>94</v>
      </c>
      <c r="B88">
        <v>6.7746987941318584E-3</v>
      </c>
      <c r="C88">
        <v>2011.0749787210952</v>
      </c>
      <c r="D88">
        <v>2135.2988624054797</v>
      </c>
      <c r="E88">
        <v>187840</v>
      </c>
      <c r="F88">
        <v>200637</v>
      </c>
      <c r="G88">
        <v>131.90893224407901</v>
      </c>
      <c r="H88">
        <v>140.22480286900293</v>
      </c>
      <c r="I88" s="3">
        <f t="shared" si="17"/>
        <v>-5.930384963844483E-2</v>
      </c>
      <c r="J88" s="16"/>
      <c r="K88" s="16"/>
      <c r="L88">
        <f t="shared" si="14"/>
        <v>91.457041904561194</v>
      </c>
      <c r="M88">
        <f t="shared" si="14"/>
        <v>136.44942464918174</v>
      </c>
      <c r="N88">
        <f t="shared" si="14"/>
        <v>147.66428151819494</v>
      </c>
      <c r="O88">
        <f t="shared" si="14"/>
        <v>144.55396145465929</v>
      </c>
      <c r="P88">
        <f t="shared" si="14"/>
        <v>146.24451249580918</v>
      </c>
      <c r="Q88">
        <f t="shared" si="15"/>
        <v>131.90893224407901</v>
      </c>
      <c r="R88">
        <f t="shared" si="15"/>
        <v>140.22480286900293</v>
      </c>
      <c r="T88">
        <f t="shared" si="18"/>
        <v>0.94393417707878169</v>
      </c>
      <c r="U88">
        <f t="shared" si="19"/>
        <v>0.91252381405993843</v>
      </c>
      <c r="V88">
        <f t="shared" si="20"/>
        <v>0.9667239901027318</v>
      </c>
      <c r="W88">
        <f t="shared" si="16"/>
        <v>0.93923301826106331</v>
      </c>
      <c r="X88" s="15">
        <f t="shared" si="21"/>
        <v>-7.5948338716098518E-2</v>
      </c>
      <c r="Y88" s="15">
        <f t="shared" si="22"/>
        <v>-1.1559757096515577E-2</v>
      </c>
      <c r="AB88">
        <f t="shared" si="23"/>
        <v>1424.0127397318961</v>
      </c>
      <c r="AC88">
        <f t="shared" si="24"/>
        <v>15.2459347862803</v>
      </c>
    </row>
    <row r="89" spans="1:29" x14ac:dyDescent="0.35">
      <c r="A89" t="s">
        <v>95</v>
      </c>
      <c r="B89">
        <v>6.7894601938828288E-3</v>
      </c>
      <c r="C89">
        <v>1999.104219754679</v>
      </c>
      <c r="D89">
        <v>2128.369007532182</v>
      </c>
      <c r="E89">
        <v>191040</v>
      </c>
      <c r="F89">
        <v>203621</v>
      </c>
      <c r="G89">
        <v>132.110257202654</v>
      </c>
      <c r="H89">
        <v>141.34159651382672</v>
      </c>
      <c r="I89" s="3">
        <f t="shared" si="17"/>
        <v>-6.5312261491751747E-2</v>
      </c>
      <c r="J89" s="16"/>
      <c r="K89" s="16"/>
      <c r="L89">
        <f t="shared" si="14"/>
        <v>91.656317768569181</v>
      </c>
      <c r="M89">
        <f t="shared" si="14"/>
        <v>135.63722063348649</v>
      </c>
      <c r="N89">
        <f t="shared" si="14"/>
        <v>147.18505490551453</v>
      </c>
      <c r="O89">
        <f t="shared" si="14"/>
        <v>147.01655023582893</v>
      </c>
      <c r="P89">
        <f t="shared" si="14"/>
        <v>148.41955311786538</v>
      </c>
      <c r="Q89">
        <f t="shared" si="15"/>
        <v>132.110257202654</v>
      </c>
      <c r="R89">
        <f t="shared" si="15"/>
        <v>141.34159651382672</v>
      </c>
      <c r="T89">
        <f t="shared" si="18"/>
        <v>0.92259830893808292</v>
      </c>
      <c r="U89">
        <f t="shared" si="19"/>
        <v>0.89860806141033933</v>
      </c>
      <c r="V89">
        <f t="shared" si="20"/>
        <v>0.97399708270075136</v>
      </c>
      <c r="W89">
        <f t="shared" si="16"/>
        <v>0.93554349460890818</v>
      </c>
      <c r="X89" s="15">
        <f t="shared" si="21"/>
        <v>-7.8457926855693194E-2</v>
      </c>
      <c r="Y89" s="15">
        <f t="shared" si="22"/>
        <v>-9.4529518015882275E-3</v>
      </c>
      <c r="AB89">
        <f t="shared" si="23"/>
        <v>1446.06485556189</v>
      </c>
      <c r="AC89">
        <f t="shared" si="24"/>
        <v>15.132089378102568</v>
      </c>
    </row>
    <row r="90" spans="1:29" x14ac:dyDescent="0.35">
      <c r="A90" t="s">
        <v>96</v>
      </c>
      <c r="B90">
        <v>6.8024273015227926E-3</v>
      </c>
      <c r="C90">
        <v>1990.3614718284966</v>
      </c>
      <c r="D90">
        <v>2125.1235630470105</v>
      </c>
      <c r="E90">
        <v>191900</v>
      </c>
      <c r="F90">
        <v>203598</v>
      </c>
      <c r="G90">
        <v>132.287497616011</v>
      </c>
      <c r="H90">
        <v>141.49554172151031</v>
      </c>
      <c r="I90" s="3">
        <f t="shared" si="17"/>
        <v>-6.5076567031507354E-2</v>
      </c>
      <c r="J90" s="16">
        <f t="shared" si="25"/>
        <v>131.86567296121325</v>
      </c>
      <c r="K90" s="16">
        <f t="shared" si="25"/>
        <v>140.54612691582227</v>
      </c>
      <c r="L90">
        <f t="shared" si="14"/>
        <v>91.831371057703805</v>
      </c>
      <c r="M90">
        <f t="shared" si="14"/>
        <v>135.04403393632066</v>
      </c>
      <c r="N90">
        <f t="shared" si="14"/>
        <v>146.96061970510885</v>
      </c>
      <c r="O90">
        <f t="shared" si="14"/>
        <v>147.6783709707683</v>
      </c>
      <c r="P90">
        <f t="shared" si="14"/>
        <v>148.40278839457204</v>
      </c>
      <c r="Q90">
        <f t="shared" si="15"/>
        <v>132.287497616011</v>
      </c>
      <c r="R90">
        <f t="shared" si="15"/>
        <v>141.49554172151031</v>
      </c>
      <c r="T90">
        <f t="shared" si="18"/>
        <v>0.91444693660015719</v>
      </c>
      <c r="U90">
        <f t="shared" si="19"/>
        <v>0.89578112723220793</v>
      </c>
      <c r="V90">
        <f t="shared" si="20"/>
        <v>0.97958787041558981</v>
      </c>
      <c r="W90">
        <f t="shared" si="16"/>
        <v>0.93674773913998588</v>
      </c>
      <c r="X90" s="15">
        <f t="shared" si="21"/>
        <v>-8.108693194612282E-2</v>
      </c>
      <c r="Y90" s="15">
        <f t="shared" si="22"/>
        <v>-4.881427307670716E-3</v>
      </c>
      <c r="AB90">
        <f t="shared" si="23"/>
        <v>1450.6283923899246</v>
      </c>
      <c r="AC90">
        <f t="shared" si="24"/>
        <v>15.045726222790078</v>
      </c>
    </row>
    <row r="91" spans="1:29" x14ac:dyDescent="0.35">
      <c r="A91" t="s">
        <v>97</v>
      </c>
      <c r="B91">
        <v>6.8133642823590248E-3</v>
      </c>
      <c r="C91">
        <v>2014.8791928454207</v>
      </c>
      <c r="D91">
        <v>2116.0514048116529</v>
      </c>
      <c r="E91">
        <v>184470</v>
      </c>
      <c r="F91">
        <v>197395</v>
      </c>
      <c r="G91">
        <v>129.81265862246599</v>
      </c>
      <c r="H91">
        <v>139.24922612227596</v>
      </c>
      <c r="I91" s="3">
        <f t="shared" si="17"/>
        <v>-6.7767468176258561E-2</v>
      </c>
      <c r="J91" s="16"/>
      <c r="K91" s="16"/>
      <c r="L91">
        <f t="shared" si="14"/>
        <v>91.979018052063921</v>
      </c>
      <c r="M91">
        <f t="shared" si="14"/>
        <v>136.70753677031041</v>
      </c>
      <c r="N91">
        <f t="shared" si="14"/>
        <v>146.33324442231853</v>
      </c>
      <c r="O91">
        <f t="shared" si="14"/>
        <v>141.96054764448996</v>
      </c>
      <c r="P91">
        <f t="shared" si="14"/>
        <v>143.88141541246256</v>
      </c>
      <c r="Q91">
        <f t="shared" si="15"/>
        <v>129.81265862246599</v>
      </c>
      <c r="R91">
        <f t="shared" si="15"/>
        <v>139.24922612227596</v>
      </c>
      <c r="T91">
        <f t="shared" si="18"/>
        <v>0.96299668491463841</v>
      </c>
      <c r="U91">
        <f t="shared" si="19"/>
        <v>0.91442771091271224</v>
      </c>
      <c r="V91">
        <f t="shared" si="20"/>
        <v>0.94956475472578461</v>
      </c>
      <c r="W91">
        <f t="shared" si="16"/>
        <v>0.93183063108447473</v>
      </c>
      <c r="X91" s="15">
        <f t="shared" si="21"/>
        <v>-6.5779363329280582E-2</v>
      </c>
      <c r="Y91" s="15">
        <f t="shared" si="22"/>
        <v>-1.3350353570446005E-2</v>
      </c>
      <c r="AB91">
        <f t="shared" si="23"/>
        <v>1421.0478543274728</v>
      </c>
      <c r="AC91">
        <f t="shared" si="24"/>
        <v>15.521438465452677</v>
      </c>
    </row>
    <row r="92" spans="1:29" x14ac:dyDescent="0.35">
      <c r="A92" t="s">
        <v>98</v>
      </c>
      <c r="B92">
        <v>6.8220143202270206E-3</v>
      </c>
      <c r="C92">
        <v>1639.6676396297303</v>
      </c>
      <c r="D92">
        <v>2112.7701238783748</v>
      </c>
      <c r="E92">
        <v>163790</v>
      </c>
      <c r="F92">
        <v>176769</v>
      </c>
      <c r="G92">
        <v>114.493168054683</v>
      </c>
      <c r="H92">
        <v>131.83836326563835</v>
      </c>
      <c r="I92" s="3">
        <f t="shared" si="17"/>
        <v>-0.13156409698447852</v>
      </c>
      <c r="J92" s="16"/>
      <c r="K92" s="16"/>
      <c r="L92">
        <f t="shared" si="14"/>
        <v>92.095791786189864</v>
      </c>
      <c r="M92">
        <f t="shared" si="14"/>
        <v>111.24980839134923</v>
      </c>
      <c r="N92">
        <f t="shared" si="14"/>
        <v>146.10633099113448</v>
      </c>
      <c r="O92">
        <f t="shared" si="14"/>
        <v>126.04606764618103</v>
      </c>
      <c r="P92">
        <f t="shared" si="14"/>
        <v>128.84710312341039</v>
      </c>
      <c r="Q92">
        <f t="shared" si="15"/>
        <v>114.493168054683</v>
      </c>
      <c r="R92">
        <f t="shared" si="15"/>
        <v>131.83836326563835</v>
      </c>
      <c r="T92">
        <f t="shared" si="18"/>
        <v>0.88261228984655204</v>
      </c>
      <c r="U92">
        <f t="shared" si="19"/>
        <v>0.90834383168598543</v>
      </c>
      <c r="V92">
        <f t="shared" si="20"/>
        <v>1.0291538449389901</v>
      </c>
      <c r="W92">
        <f t="shared" si="16"/>
        <v>0.96686376853528178</v>
      </c>
      <c r="X92" s="15">
        <f t="shared" si="21"/>
        <v>-0.23856955659163248</v>
      </c>
      <c r="Y92" s="15">
        <f t="shared" si="22"/>
        <v>-2.1739219659028808E-2</v>
      </c>
      <c r="AB92">
        <f t="shared" si="23"/>
        <v>1430.5657078313386</v>
      </c>
      <c r="AC92">
        <f t="shared" si="24"/>
        <v>14.32109590020786</v>
      </c>
    </row>
    <row r="93" spans="1:29" x14ac:dyDescent="0.35">
      <c r="A93" t="s">
        <v>99</v>
      </c>
      <c r="B93">
        <v>6.8280705752579336E-3</v>
      </c>
      <c r="C93">
        <v>1955.2093716220375</v>
      </c>
      <c r="D93">
        <v>2093.0449174297387</v>
      </c>
      <c r="E93">
        <v>167440</v>
      </c>
      <c r="F93">
        <v>181753</v>
      </c>
      <c r="G93">
        <v>132.12386474763301</v>
      </c>
      <c r="H93">
        <v>133.17664491770782</v>
      </c>
      <c r="I93" s="3">
        <f t="shared" si="17"/>
        <v>-7.9051411058248446E-3</v>
      </c>
      <c r="J93" s="16"/>
      <c r="K93" s="16"/>
      <c r="L93">
        <f t="shared" si="14"/>
        <v>92.177549984890405</v>
      </c>
      <c r="M93">
        <f t="shared" si="14"/>
        <v>132.65899911706595</v>
      </c>
      <c r="N93">
        <f t="shared" si="14"/>
        <v>144.74225569033342</v>
      </c>
      <c r="O93">
        <f t="shared" si="14"/>
        <v>128.85495797470267</v>
      </c>
      <c r="P93">
        <f t="shared" si="14"/>
        <v>132.47994577097347</v>
      </c>
      <c r="Q93">
        <f t="shared" si="15"/>
        <v>132.12386474763301</v>
      </c>
      <c r="R93">
        <f t="shared" si="15"/>
        <v>133.17664491770782</v>
      </c>
      <c r="T93">
        <f t="shared" si="18"/>
        <v>1.029521884156837</v>
      </c>
      <c r="U93">
        <f t="shared" si="19"/>
        <v>1.0253688862602564</v>
      </c>
      <c r="V93">
        <f t="shared" si="20"/>
        <v>0.99596609070628739</v>
      </c>
      <c r="W93">
        <f t="shared" si="16"/>
        <v>1.010560557898678</v>
      </c>
      <c r="X93" s="15">
        <f t="shared" si="21"/>
        <v>-8.3481195699470212E-2</v>
      </c>
      <c r="Y93" s="15">
        <f t="shared" si="22"/>
        <v>-2.7362539855938284E-2</v>
      </c>
      <c r="AB93">
        <f t="shared" si="23"/>
        <v>1267.2956571458426</v>
      </c>
      <c r="AC93">
        <f t="shared" si="24"/>
        <v>14.798305933274367</v>
      </c>
    </row>
    <row r="94" spans="1:29" x14ac:dyDescent="0.35">
      <c r="A94" t="s">
        <v>100</v>
      </c>
      <c r="B94">
        <v>6.8313289940901871E-3</v>
      </c>
      <c r="C94">
        <v>2059.3385229796691</v>
      </c>
      <c r="D94">
        <v>2082.2031284702061</v>
      </c>
      <c r="E94">
        <v>174440</v>
      </c>
      <c r="F94">
        <v>188575</v>
      </c>
      <c r="G94">
        <v>135.38039844275801</v>
      </c>
      <c r="H94">
        <v>135.36575404500798</v>
      </c>
      <c r="I94" s="3">
        <f t="shared" si="17"/>
        <v>1.0818391884525999E-4</v>
      </c>
      <c r="J94" s="16">
        <f t="shared" si="25"/>
        <v>127.952522466885</v>
      </c>
      <c r="K94" s="16">
        <f t="shared" si="25"/>
        <v>134.90749708765753</v>
      </c>
      <c r="L94">
        <f t="shared" si="14"/>
        <v>92.221537969705636</v>
      </c>
      <c r="M94">
        <f t="shared" si="14"/>
        <v>139.72405782561393</v>
      </c>
      <c r="N94">
        <f t="shared" si="14"/>
        <v>143.99250351031412</v>
      </c>
      <c r="O94">
        <f t="shared" si="14"/>
        <v>134.24187093351131</v>
      </c>
      <c r="P94">
        <f t="shared" si="14"/>
        <v>137.45250847997733</v>
      </c>
      <c r="Q94">
        <f t="shared" si="15"/>
        <v>135.38039844275801</v>
      </c>
      <c r="R94">
        <f t="shared" si="15"/>
        <v>135.36575404500798</v>
      </c>
      <c r="T94">
        <f t="shared" si="18"/>
        <v>1.0408381293703652</v>
      </c>
      <c r="U94">
        <f t="shared" si="19"/>
        <v>1.0084811653869947</v>
      </c>
      <c r="V94">
        <f t="shared" si="20"/>
        <v>0.96891258777871214</v>
      </c>
      <c r="W94">
        <f t="shared" si="16"/>
        <v>0.98849891030855697</v>
      </c>
      <c r="X94" s="15">
        <f t="shared" si="21"/>
        <v>-2.9643527132608316E-2</v>
      </c>
      <c r="Y94" s="15">
        <f t="shared" si="22"/>
        <v>-2.3358158988664113E-2</v>
      </c>
      <c r="AB94">
        <f t="shared" si="23"/>
        <v>1288.5174072948034</v>
      </c>
      <c r="AC94">
        <f t="shared" si="24"/>
        <v>15.211496986769509</v>
      </c>
    </row>
    <row r="95" spans="1:29" x14ac:dyDescent="0.35">
      <c r="A95" t="s">
        <v>101</v>
      </c>
      <c r="B95">
        <v>6.8318818679380553E-3</v>
      </c>
      <c r="C95">
        <v>2076.8671175607465</v>
      </c>
      <c r="D95">
        <v>2085.1616286712215</v>
      </c>
      <c r="E95">
        <v>175000</v>
      </c>
      <c r="F95">
        <v>189979</v>
      </c>
      <c r="G95">
        <v>137.69493412110501</v>
      </c>
      <c r="H95">
        <v>135.97623410103662</v>
      </c>
      <c r="I95" s="3">
        <f t="shared" si="17"/>
        <v>1.2639708927306438E-2</v>
      </c>
      <c r="J95" s="16"/>
      <c r="K95" s="16"/>
      <c r="L95">
        <f t="shared" si="14"/>
        <v>92.229001653067641</v>
      </c>
      <c r="M95">
        <f t="shared" si="14"/>
        <v>140.91335542555612</v>
      </c>
      <c r="N95">
        <f t="shared" si="14"/>
        <v>144.19709538934609</v>
      </c>
      <c r="O95">
        <f t="shared" si="14"/>
        <v>134.672823970216</v>
      </c>
      <c r="P95">
        <f t="shared" si="14"/>
        <v>138.47588550188314</v>
      </c>
      <c r="Q95">
        <f t="shared" si="15"/>
        <v>137.69493412110501</v>
      </c>
      <c r="R95">
        <f t="shared" si="15"/>
        <v>135.97623410103662</v>
      </c>
      <c r="T95">
        <f t="shared" si="18"/>
        <v>1.0463384614012421</v>
      </c>
      <c r="U95">
        <f t="shared" si="19"/>
        <v>1.0224403859798572</v>
      </c>
      <c r="V95">
        <f t="shared" si="20"/>
        <v>0.97716028197092086</v>
      </c>
      <c r="W95">
        <f t="shared" si="16"/>
        <v>0.99954396394682632</v>
      </c>
      <c r="X95" s="15">
        <f t="shared" si="21"/>
        <v>-2.277258050811326E-2</v>
      </c>
      <c r="Y95" s="15">
        <f t="shared" si="22"/>
        <v>-2.7463709785162771E-2</v>
      </c>
      <c r="AB95">
        <f t="shared" si="23"/>
        <v>1270.9254782466039</v>
      </c>
      <c r="AC95">
        <f t="shared" si="24"/>
        <v>15.083104769374499</v>
      </c>
    </row>
    <row r="96" spans="1:29" x14ac:dyDescent="0.35">
      <c r="A96" t="s">
        <v>102</v>
      </c>
      <c r="B96">
        <v>6.8300161613741592E-3</v>
      </c>
      <c r="C96">
        <v>2054.6575407037258</v>
      </c>
      <c r="D96">
        <v>2094.1597586300359</v>
      </c>
      <c r="E96">
        <v>179150</v>
      </c>
      <c r="F96">
        <v>193722</v>
      </c>
      <c r="G96">
        <v>135.511084726094</v>
      </c>
      <c r="H96">
        <v>137.5675834253</v>
      </c>
      <c r="I96" s="3">
        <f t="shared" si="17"/>
        <v>-1.4949006502848788E-2</v>
      </c>
      <c r="J96" s="16"/>
      <c r="K96" s="16"/>
      <c r="L96">
        <f t="shared" si="14"/>
        <v>92.203814997751891</v>
      </c>
      <c r="M96">
        <f t="shared" si="14"/>
        <v>139.40645786285589</v>
      </c>
      <c r="N96">
        <f t="shared" si="14"/>
        <v>144.81935132680246</v>
      </c>
      <c r="O96">
        <f t="shared" si="14"/>
        <v>137.86649379579541</v>
      </c>
      <c r="P96">
        <f t="shared" si="14"/>
        <v>141.20416199261919</v>
      </c>
      <c r="Q96">
        <f t="shared" si="15"/>
        <v>135.511084726094</v>
      </c>
      <c r="R96">
        <f t="shared" si="15"/>
        <v>137.5675834253</v>
      </c>
      <c r="T96">
        <f t="shared" si="18"/>
        <v>1.011169966136525</v>
      </c>
      <c r="U96">
        <f t="shared" si="19"/>
        <v>0.98291528996747979</v>
      </c>
      <c r="V96">
        <f t="shared" si="20"/>
        <v>0.97205744126578375</v>
      </c>
      <c r="W96">
        <f t="shared" si="16"/>
        <v>0.97747128947442963</v>
      </c>
      <c r="X96" s="15">
        <f t="shared" si="21"/>
        <v>-3.7376865828736672E-2</v>
      </c>
      <c r="Y96" s="15">
        <f t="shared" si="22"/>
        <v>-2.3637180021635951E-2</v>
      </c>
      <c r="AB96">
        <f t="shared" si="23"/>
        <v>1322.0320711188499</v>
      </c>
      <c r="AC96">
        <f t="shared" si="24"/>
        <v>15.162283918372923</v>
      </c>
    </row>
    <row r="97" spans="1:29" x14ac:dyDescent="0.35">
      <c r="A97" t="s">
        <v>103</v>
      </c>
      <c r="B97">
        <v>6.8262630484009221E-3</v>
      </c>
      <c r="C97">
        <v>2078.6794508626085</v>
      </c>
      <c r="D97">
        <v>2097.8404055728079</v>
      </c>
      <c r="E97">
        <v>191040</v>
      </c>
      <c r="F97">
        <v>204258</v>
      </c>
      <c r="G97">
        <v>133.980862426583</v>
      </c>
      <c r="H97">
        <v>141.30540698592824</v>
      </c>
      <c r="I97" s="3">
        <f t="shared" si="17"/>
        <v>-5.1834849887058103E-2</v>
      </c>
      <c r="J97" s="16"/>
      <c r="K97" s="16"/>
      <c r="L97">
        <f t="shared" si="14"/>
        <v>92.153148743664957</v>
      </c>
      <c r="M97">
        <f t="shared" si="14"/>
        <v>141.03632042632844</v>
      </c>
      <c r="N97">
        <f t="shared" si="14"/>
        <v>145.07388248208736</v>
      </c>
      <c r="O97">
        <f t="shared" si="14"/>
        <v>147.01655023582893</v>
      </c>
      <c r="P97">
        <f t="shared" si="14"/>
        <v>148.88386306298932</v>
      </c>
      <c r="Q97">
        <f t="shared" si="15"/>
        <v>133.980862426583</v>
      </c>
      <c r="R97">
        <f t="shared" si="15"/>
        <v>141.30540698592824</v>
      </c>
      <c r="T97">
        <f t="shared" si="18"/>
        <v>0.95932274427669806</v>
      </c>
      <c r="U97">
        <f t="shared" si="19"/>
        <v>0.91133183448846122</v>
      </c>
      <c r="V97">
        <f t="shared" si="20"/>
        <v>0.94997417701753695</v>
      </c>
      <c r="W97">
        <f t="shared" si="16"/>
        <v>0.93045242192067967</v>
      </c>
      <c r="X97" s="15">
        <f t="shared" si="21"/>
        <v>-2.7831074668160483E-2</v>
      </c>
      <c r="Y97" s="15">
        <f t="shared" si="22"/>
        <v>-1.2542076681408831E-2</v>
      </c>
      <c r="AB97">
        <f t="shared" si="23"/>
        <v>1425.8752820365182</v>
      </c>
      <c r="AC97">
        <f t="shared" si="24"/>
        <v>15.514748996347555</v>
      </c>
    </row>
    <row r="98" spans="1:29" x14ac:dyDescent="0.35">
      <c r="A98" t="s">
        <v>104</v>
      </c>
      <c r="B98">
        <v>6.8212993940118842E-3</v>
      </c>
      <c r="C98">
        <v>2105.8504187429735</v>
      </c>
      <c r="D98">
        <v>2101.3808966469314</v>
      </c>
      <c r="E98">
        <v>195460</v>
      </c>
      <c r="F98">
        <v>207253</v>
      </c>
      <c r="G98">
        <v>130.42823181982001</v>
      </c>
      <c r="H98">
        <v>142.35407849753855</v>
      </c>
      <c r="I98" s="3">
        <f t="shared" si="17"/>
        <v>-8.3775939569759136E-2</v>
      </c>
      <c r="J98" s="16">
        <f t="shared" si="25"/>
        <v>134.40377827340049</v>
      </c>
      <c r="K98" s="16">
        <f t="shared" si="25"/>
        <v>139.30082575245086</v>
      </c>
      <c r="L98">
        <f t="shared" si="14"/>
        <v>92.086140429162299</v>
      </c>
      <c r="M98">
        <f t="shared" si="14"/>
        <v>142.87984340466855</v>
      </c>
      <c r="N98">
        <f t="shared" si="14"/>
        <v>145.31872130998477</v>
      </c>
      <c r="O98">
        <f t="shared" si="14"/>
        <v>150.41800098981955</v>
      </c>
      <c r="P98">
        <f t="shared" si="14"/>
        <v>151.06692159618581</v>
      </c>
      <c r="Q98">
        <f t="shared" si="15"/>
        <v>130.42823181982001</v>
      </c>
      <c r="R98">
        <f t="shared" si="15"/>
        <v>142.35407849753855</v>
      </c>
      <c r="T98">
        <f t="shared" si="18"/>
        <v>0.94988526947874286</v>
      </c>
      <c r="U98">
        <f t="shared" si="19"/>
        <v>0.8671052065679794</v>
      </c>
      <c r="V98">
        <f t="shared" si="20"/>
        <v>0.91285256696717743</v>
      </c>
      <c r="W98">
        <f t="shared" si="16"/>
        <v>0.88968489570531928</v>
      </c>
      <c r="X98" s="15">
        <f t="shared" si="21"/>
        <v>-1.6782957373494667E-2</v>
      </c>
      <c r="Y98" s="15">
        <f t="shared" si="22"/>
        <v>-4.2955837023069821E-3</v>
      </c>
      <c r="AB98">
        <f t="shared" si="23"/>
        <v>1498.6019305238922</v>
      </c>
      <c r="AC98">
        <f t="shared" si="24"/>
        <v>16.145664089444217</v>
      </c>
    </row>
    <row r="99" spans="1:29" x14ac:dyDescent="0.35">
      <c r="A99" t="s">
        <v>105</v>
      </c>
      <c r="B99">
        <v>6.8157377535059439E-3</v>
      </c>
      <c r="C99">
        <v>2130.3534306188103</v>
      </c>
      <c r="D99">
        <v>2104.9679652469554</v>
      </c>
      <c r="E99">
        <v>192090</v>
      </c>
      <c r="F99">
        <v>203815</v>
      </c>
      <c r="G99">
        <v>134.76026140906899</v>
      </c>
      <c r="H99">
        <v>141.17366480509702</v>
      </c>
      <c r="I99" s="3">
        <f t="shared" si="17"/>
        <v>-4.5429176928163707E-2</v>
      </c>
      <c r="J99" s="16"/>
      <c r="K99" s="16"/>
      <c r="L99">
        <f t="shared" ref="L99:P110" si="26">B99/AVERAGE(B$3:B$6)*100</f>
        <v>92.011059424933677</v>
      </c>
      <c r="M99">
        <f t="shared" si="26"/>
        <v>144.54234823815625</v>
      </c>
      <c r="N99">
        <f t="shared" si="26"/>
        <v>145.56678115626892</v>
      </c>
      <c r="O99">
        <f t="shared" si="26"/>
        <v>147.82458717965022</v>
      </c>
      <c r="P99">
        <f t="shared" si="26"/>
        <v>148.56095991433955</v>
      </c>
      <c r="Q99">
        <f t="shared" ref="Q99:R110" si="27">G99</f>
        <v>134.76026140906899</v>
      </c>
      <c r="R99">
        <f t="shared" si="27"/>
        <v>141.17366480509702</v>
      </c>
      <c r="T99">
        <f t="shared" si="18"/>
        <v>0.97779639365740223</v>
      </c>
      <c r="U99">
        <f t="shared" si="19"/>
        <v>0.91162278197534052</v>
      </c>
      <c r="V99">
        <f t="shared" si="20"/>
        <v>0.93232373108419597</v>
      </c>
      <c r="W99">
        <f t="shared" si="16"/>
        <v>0.92191515522449452</v>
      </c>
      <c r="X99" s="15">
        <f t="shared" si="21"/>
        <v>-7.037545997619632E-3</v>
      </c>
      <c r="Y99" s="15">
        <f t="shared" si="22"/>
        <v>-4.9567042048861421E-3</v>
      </c>
      <c r="AB99">
        <f t="shared" si="23"/>
        <v>1425.4202091290458</v>
      </c>
      <c r="AC99">
        <f t="shared" si="24"/>
        <v>15.808469116515408</v>
      </c>
    </row>
    <row r="100" spans="1:29" x14ac:dyDescent="0.35">
      <c r="A100" t="s">
        <v>106</v>
      </c>
      <c r="B100">
        <v>6.8099453606673731E-3</v>
      </c>
      <c r="C100">
        <v>2133.2867502449544</v>
      </c>
      <c r="D100">
        <v>2106.3775398938378</v>
      </c>
      <c r="E100">
        <v>198090</v>
      </c>
      <c r="F100">
        <v>207985</v>
      </c>
      <c r="G100">
        <v>136.83218930653001</v>
      </c>
      <c r="H100">
        <v>142.53704213925846</v>
      </c>
      <c r="I100" s="3">
        <f t="shared" si="17"/>
        <v>-4.0023651025077517E-2</v>
      </c>
      <c r="J100" s="16"/>
      <c r="K100" s="16"/>
      <c r="L100">
        <f t="shared" si="26"/>
        <v>91.932863311621034</v>
      </c>
      <c r="M100">
        <f t="shared" si="26"/>
        <v>144.74137103916294</v>
      </c>
      <c r="N100">
        <f t="shared" si="26"/>
        <v>145.66425876520825</v>
      </c>
      <c r="O100">
        <f t="shared" si="26"/>
        <v>152.44194114434336</v>
      </c>
      <c r="P100">
        <f t="shared" si="26"/>
        <v>151.60047713752135</v>
      </c>
      <c r="Q100">
        <f t="shared" si="27"/>
        <v>136.83218930653001</v>
      </c>
      <c r="R100">
        <f t="shared" si="27"/>
        <v>142.53704213925846</v>
      </c>
      <c r="T100">
        <f t="shared" si="18"/>
        <v>0.94948522665498636</v>
      </c>
      <c r="U100">
        <f t="shared" si="19"/>
        <v>0.89760198721798701</v>
      </c>
      <c r="V100">
        <f t="shared" si="20"/>
        <v>0.94535645423385595</v>
      </c>
      <c r="W100">
        <f t="shared" si="16"/>
        <v>0.92116981710738821</v>
      </c>
      <c r="X100" s="15">
        <f t="shared" si="21"/>
        <v>-6.3357184107384334E-3</v>
      </c>
      <c r="Y100" s="15">
        <f t="shared" si="22"/>
        <v>5.5505366652552901E-3</v>
      </c>
      <c r="AB100">
        <f t="shared" si="23"/>
        <v>1447.6856725301741</v>
      </c>
      <c r="AC100">
        <f t="shared" si="24"/>
        <v>15.590532907910932</v>
      </c>
    </row>
    <row r="101" spans="1:29" x14ac:dyDescent="0.35">
      <c r="A101" t="s">
        <v>107</v>
      </c>
      <c r="B101">
        <v>6.8041931619326982E-3</v>
      </c>
      <c r="C101">
        <v>2134.874569439919</v>
      </c>
      <c r="D101">
        <v>2111.7172891082619</v>
      </c>
      <c r="E101">
        <v>197810</v>
      </c>
      <c r="F101">
        <v>207083</v>
      </c>
      <c r="G101">
        <v>137.50916557459499</v>
      </c>
      <c r="H101">
        <v>142.28749904213407</v>
      </c>
      <c r="I101" s="3">
        <f t="shared" si="17"/>
        <v>-3.3582243694677126E-2</v>
      </c>
      <c r="J101" s="16"/>
      <c r="K101" s="16"/>
      <c r="L101">
        <f t="shared" si="26"/>
        <v>91.855209810453402</v>
      </c>
      <c r="M101">
        <f t="shared" si="26"/>
        <v>144.84910298247297</v>
      </c>
      <c r="N101">
        <f t="shared" si="26"/>
        <v>146.0335233422272</v>
      </c>
      <c r="O101">
        <f t="shared" si="26"/>
        <v>152.22646462599101</v>
      </c>
      <c r="P101">
        <f t="shared" si="26"/>
        <v>150.94300842401773</v>
      </c>
      <c r="Q101">
        <f t="shared" si="27"/>
        <v>137.50916557459499</v>
      </c>
      <c r="R101">
        <f t="shared" si="27"/>
        <v>142.28749904213407</v>
      </c>
      <c r="T101">
        <f t="shared" si="18"/>
        <v>0.95153693110035986</v>
      </c>
      <c r="U101">
        <f t="shared" si="19"/>
        <v>0.90331970799193606</v>
      </c>
      <c r="V101">
        <f t="shared" si="20"/>
        <v>0.94932700819855176</v>
      </c>
      <c r="W101">
        <f t="shared" si="16"/>
        <v>0.92603768596897507</v>
      </c>
      <c r="X101" s="15">
        <f t="shared" si="21"/>
        <v>-8.1106059255898755E-3</v>
      </c>
      <c r="Y101" s="15">
        <f t="shared" si="22"/>
        <v>8.5029191836953899E-3</v>
      </c>
      <c r="AB101">
        <f t="shared" si="23"/>
        <v>1438.5222917572971</v>
      </c>
      <c r="AC101">
        <f t="shared" si="24"/>
        <v>15.525325606617891</v>
      </c>
    </row>
    <row r="102" spans="1:29" x14ac:dyDescent="0.35">
      <c r="A102" t="s">
        <v>173</v>
      </c>
      <c r="B102">
        <v>6.7986560705438426E-3</v>
      </c>
      <c r="C102">
        <v>2116.8075684552264</v>
      </c>
      <c r="D102">
        <v>2120.1650140822576</v>
      </c>
      <c r="E102">
        <v>198620</v>
      </c>
      <c r="F102">
        <v>207030</v>
      </c>
      <c r="G102">
        <v>136.66825675919799</v>
      </c>
      <c r="H102">
        <v>142.4375662835993</v>
      </c>
      <c r="I102" s="3">
        <f t="shared" si="17"/>
        <v>-4.0504128755712979E-2</v>
      </c>
      <c r="J102" s="16">
        <f t="shared" si="25"/>
        <v>136.442468262348</v>
      </c>
      <c r="K102" s="16">
        <f t="shared" si="25"/>
        <v>142.1089430675222</v>
      </c>
      <c r="L102">
        <f t="shared" si="26"/>
        <v>91.780460214261979</v>
      </c>
      <c r="M102">
        <f t="shared" si="26"/>
        <v>143.62327504687548</v>
      </c>
      <c r="N102">
        <f t="shared" si="26"/>
        <v>146.61771661873331</v>
      </c>
      <c r="O102">
        <f t="shared" si="26"/>
        <v>152.84980741122459</v>
      </c>
      <c r="P102">
        <f t="shared" si="26"/>
        <v>150.9043766703418</v>
      </c>
      <c r="Q102">
        <f t="shared" si="27"/>
        <v>136.66825675919799</v>
      </c>
      <c r="R102">
        <f t="shared" si="27"/>
        <v>142.4375662835993</v>
      </c>
      <c r="T102">
        <f t="shared" si="18"/>
        <v>0.9396366111242378</v>
      </c>
      <c r="U102">
        <f t="shared" si="19"/>
        <v>0.89413430787981285</v>
      </c>
      <c r="V102">
        <f t="shared" si="20"/>
        <v>0.95157457393025247</v>
      </c>
      <c r="W102">
        <f t="shared" si="16"/>
        <v>0.92240743332713548</v>
      </c>
      <c r="X102" s="15">
        <f t="shared" si="21"/>
        <v>-2.042346341843948E-2</v>
      </c>
      <c r="Y102" s="15">
        <f t="shared" si="22"/>
        <v>1.2891811250330232E-2</v>
      </c>
      <c r="AB102">
        <f t="shared" si="23"/>
        <v>1453.3001642799732</v>
      </c>
      <c r="AC102">
        <f t="shared" si="24"/>
        <v>15.488655658972265</v>
      </c>
    </row>
    <row r="103" spans="1:29" x14ac:dyDescent="0.35">
      <c r="A103" t="s">
        <v>174</v>
      </c>
      <c r="B103">
        <v>6.7934385459180527E-3</v>
      </c>
      <c r="C103">
        <v>2120.7901770884255</v>
      </c>
      <c r="D103">
        <v>2128.4154036166901</v>
      </c>
      <c r="E103">
        <v>194050</v>
      </c>
      <c r="F103">
        <v>203297</v>
      </c>
      <c r="G103">
        <v>136.89197326871499</v>
      </c>
      <c r="H103">
        <v>141.31339578882478</v>
      </c>
      <c r="I103" s="3">
        <f t="shared" si="17"/>
        <v>-3.1288063636352281E-2</v>
      </c>
      <c r="J103" s="16"/>
      <c r="K103" s="16"/>
      <c r="L103">
        <f t="shared" si="26"/>
        <v>91.710024703719085</v>
      </c>
      <c r="M103">
        <f t="shared" si="26"/>
        <v>143.89349105689635</v>
      </c>
      <c r="N103">
        <f t="shared" si="26"/>
        <v>147.18826337651819</v>
      </c>
      <c r="O103">
        <f t="shared" si="26"/>
        <v>149.33292280811665</v>
      </c>
      <c r="P103">
        <f t="shared" si="26"/>
        <v>148.18338918973325</v>
      </c>
      <c r="Q103">
        <f t="shared" si="27"/>
        <v>136.89197326871499</v>
      </c>
      <c r="R103">
        <f t="shared" si="27"/>
        <v>141.31339578882478</v>
      </c>
      <c r="T103">
        <f t="shared" si="18"/>
        <v>0.96357513367491221</v>
      </c>
      <c r="U103">
        <f t="shared" si="19"/>
        <v>0.91668984102462459</v>
      </c>
      <c r="V103">
        <f t="shared" si="20"/>
        <v>0.95134235929120015</v>
      </c>
      <c r="W103">
        <f t="shared" si="16"/>
        <v>0.93385538286109471</v>
      </c>
      <c r="X103" s="15">
        <f t="shared" si="21"/>
        <v>-2.2384748919780262E-2</v>
      </c>
      <c r="Y103" s="15">
        <f t="shared" si="22"/>
        <v>7.7575065914543551E-3</v>
      </c>
      <c r="AB103">
        <f t="shared" si="23"/>
        <v>1417.5411119181215</v>
      </c>
      <c r="AC103">
        <f t="shared" si="24"/>
        <v>15.492436309069602</v>
      </c>
    </row>
    <row r="104" spans="1:29" x14ac:dyDescent="0.35">
      <c r="A104" t="s">
        <v>178</v>
      </c>
      <c r="B104">
        <v>6.7885616594006593E-3</v>
      </c>
      <c r="C104">
        <v>2140.0509523615178</v>
      </c>
      <c r="D104">
        <v>2128.1978390103086</v>
      </c>
      <c r="E104">
        <v>195130</v>
      </c>
      <c r="F104">
        <v>203598</v>
      </c>
      <c r="G104">
        <v>138.06024825508001</v>
      </c>
      <c r="H104">
        <v>141.30922666528068</v>
      </c>
      <c r="I104" s="3">
        <f t="shared" si="17"/>
        <v>-2.2991976439702147E-2</v>
      </c>
      <c r="J104" s="16"/>
      <c r="K104" s="16"/>
      <c r="L104">
        <f t="shared" si="26"/>
        <v>91.644187737657745</v>
      </c>
      <c r="M104">
        <f t="shared" si="26"/>
        <v>145.20031538324841</v>
      </c>
      <c r="N104">
        <f t="shared" si="26"/>
        <v>147.17321793166235</v>
      </c>
      <c r="O104">
        <f t="shared" si="26"/>
        <v>150.16404652176143</v>
      </c>
      <c r="P104">
        <f t="shared" si="26"/>
        <v>148.40278839457204</v>
      </c>
      <c r="Q104">
        <f t="shared" si="27"/>
        <v>138.06024825508001</v>
      </c>
      <c r="R104">
        <f t="shared" si="27"/>
        <v>141.30922666528068</v>
      </c>
      <c r="T104">
        <f t="shared" si="18"/>
        <v>0.9669446098884017</v>
      </c>
      <c r="U104">
        <f t="shared" si="19"/>
        <v>0.91939616341567243</v>
      </c>
      <c r="V104">
        <f t="shared" si="20"/>
        <v>0.95082609077450986</v>
      </c>
      <c r="W104">
        <f t="shared" si="16"/>
        <v>0.9349790692489357</v>
      </c>
      <c r="X104" s="15">
        <f t="shared" si="21"/>
        <v>-1.340530958105457E-2</v>
      </c>
      <c r="Y104" s="15">
        <f t="shared" si="22"/>
        <v>1.1868093222794363E-2</v>
      </c>
      <c r="AB104">
        <f t="shared" si="23"/>
        <v>1413.3684566427692</v>
      </c>
      <c r="AC104">
        <f t="shared" si="24"/>
        <v>15.500848212351185</v>
      </c>
    </row>
    <row r="105" spans="1:29" x14ac:dyDescent="0.35">
      <c r="A105" t="s">
        <v>180</v>
      </c>
      <c r="B105">
        <v>6.7840180563920761E-3</v>
      </c>
      <c r="C105">
        <v>2135.714776047641</v>
      </c>
      <c r="D105">
        <v>2130.7778995394638</v>
      </c>
      <c r="E105">
        <v>195500</v>
      </c>
      <c r="F105">
        <v>203650</v>
      </c>
      <c r="G105">
        <v>138.960072847574</v>
      </c>
      <c r="H105">
        <v>141.31826413561311</v>
      </c>
      <c r="I105" s="3">
        <f t="shared" si="17"/>
        <v>-1.6687094923385982E-2</v>
      </c>
      <c r="J105" s="16"/>
      <c r="K105" s="16"/>
      <c r="L105">
        <f t="shared" si="26"/>
        <v>91.582850030494498</v>
      </c>
      <c r="M105">
        <f t="shared" si="26"/>
        <v>144.90611015993932</v>
      </c>
      <c r="N105">
        <f t="shared" si="26"/>
        <v>147.35163922482127</v>
      </c>
      <c r="O105">
        <f t="shared" si="26"/>
        <v>150.44878334958415</v>
      </c>
      <c r="P105">
        <f t="shared" si="26"/>
        <v>148.44069124723524</v>
      </c>
      <c r="Q105">
        <f t="shared" si="27"/>
        <v>138.960072847574</v>
      </c>
      <c r="R105">
        <f t="shared" si="27"/>
        <v>141.31826413561311</v>
      </c>
      <c r="T105">
        <f t="shared" si="18"/>
        <v>0.9631590693773453</v>
      </c>
      <c r="U105">
        <f t="shared" si="19"/>
        <v>0.92363706607507168</v>
      </c>
      <c r="V105">
        <f t="shared" si="20"/>
        <v>0.95896627612319163</v>
      </c>
      <c r="W105">
        <f t="shared" si="16"/>
        <v>0.94113590822120996</v>
      </c>
      <c r="X105" s="15">
        <f t="shared" si="21"/>
        <v>-1.6596551472024657E-2</v>
      </c>
      <c r="Y105" s="15">
        <f t="shared" si="22"/>
        <v>1.3527908590807769E-2</v>
      </c>
      <c r="AB105">
        <f t="shared" si="23"/>
        <v>1406.8789400711162</v>
      </c>
      <c r="AC105">
        <f t="shared" si="24"/>
        <v>15.369269260461005</v>
      </c>
    </row>
    <row r="106" spans="1:29" x14ac:dyDescent="0.35">
      <c r="A106" t="s">
        <v>181</v>
      </c>
      <c r="B106">
        <v>6.7797800791888829E-3</v>
      </c>
      <c r="C106">
        <v>2161.6028521838221</v>
      </c>
      <c r="D106">
        <v>2131.9689636343801</v>
      </c>
      <c r="E106">
        <v>200550</v>
      </c>
      <c r="F106">
        <v>208476</v>
      </c>
      <c r="G106">
        <v>140.984040059157</v>
      </c>
      <c r="H106">
        <v>142.93351648697453</v>
      </c>
      <c r="I106" s="3">
        <f>(G106-H106)/H106</f>
        <v>-1.3639043351985149E-2</v>
      </c>
      <c r="J106" s="16">
        <f>AVERAGE(G103:G106)</f>
        <v>138.72408360763148</v>
      </c>
      <c r="K106" s="16">
        <f t="shared" si="25"/>
        <v>141.71860076917326</v>
      </c>
      <c r="L106">
        <f t="shared" si="26"/>
        <v>91.525638208915254</v>
      </c>
      <c r="M106">
        <f t="shared" si="26"/>
        <v>146.66259021733754</v>
      </c>
      <c r="N106">
        <f t="shared" si="26"/>
        <v>147.43400597306174</v>
      </c>
      <c r="O106">
        <f t="shared" si="26"/>
        <v>154.33505626986755</v>
      </c>
      <c r="P106">
        <f t="shared" si="26"/>
        <v>151.95836753478326</v>
      </c>
      <c r="Q106">
        <f t="shared" si="27"/>
        <v>140.984040059157</v>
      </c>
      <c r="R106">
        <f t="shared" si="27"/>
        <v>142.93351648697453</v>
      </c>
      <c r="T106">
        <f>M106/O106</f>
        <v>0.95028695205116542</v>
      </c>
      <c r="U106">
        <f t="shared" si="19"/>
        <v>0.91349330130566575</v>
      </c>
      <c r="V106">
        <f>Q106/M106</f>
        <v>0.96128153641794023</v>
      </c>
      <c r="W106">
        <f t="shared" si="16"/>
        <v>0.9370828374197272</v>
      </c>
      <c r="X106" s="15">
        <f>(M106/N106)-1</f>
        <v>-5.232278337910401E-3</v>
      </c>
      <c r="Y106" s="15">
        <f>(O106/P106)-1</f>
        <v>1.5640393968698429E-2</v>
      </c>
      <c r="AB106">
        <f t="shared" ref="AB106:AB111" si="28">E106/G106</f>
        <v>1422.5014399917118</v>
      </c>
      <c r="AC106">
        <f>C106/G106</f>
        <v>15.332252156178898</v>
      </c>
    </row>
    <row r="107" spans="1:29" x14ac:dyDescent="0.35">
      <c r="A107" t="s">
        <v>182</v>
      </c>
      <c r="B107">
        <v>6.7758304122219788E-3</v>
      </c>
      <c r="C107">
        <v>2185.2887892196673</v>
      </c>
      <c r="D107">
        <v>2134.8804325085785</v>
      </c>
      <c r="E107">
        <v>199140</v>
      </c>
      <c r="F107">
        <v>207593</v>
      </c>
      <c r="G107">
        <v>141.78397478407399</v>
      </c>
      <c r="H107">
        <v>142.6447061403731</v>
      </c>
      <c r="I107" s="3">
        <f>(G107-H107)/H107</f>
        <v>-6.0340925337396545E-3</v>
      </c>
      <c r="J107" s="16"/>
      <c r="K107" s="16"/>
      <c r="L107">
        <f t="shared" si="26"/>
        <v>91.472318516294521</v>
      </c>
      <c r="M107">
        <f t="shared" si="26"/>
        <v>148.26965734064942</v>
      </c>
      <c r="N107">
        <f t="shared" si="26"/>
        <v>147.63534545159581</v>
      </c>
      <c r="O107">
        <f t="shared" si="26"/>
        <v>153.24997808816465</v>
      </c>
      <c r="P107">
        <f t="shared" si="26"/>
        <v>151.31474794052198</v>
      </c>
      <c r="Q107">
        <f t="shared" si="27"/>
        <v>141.78397478407399</v>
      </c>
      <c r="R107">
        <f t="shared" si="27"/>
        <v>142.6447061403731</v>
      </c>
      <c r="T107">
        <f>M107/O107</f>
        <v>0.96750198068772275</v>
      </c>
      <c r="U107">
        <f t="shared" si="19"/>
        <v>0.92518104441428195</v>
      </c>
      <c r="V107">
        <f>Q107/M107</f>
        <v>0.95625751975891748</v>
      </c>
      <c r="W107">
        <f t="shared" si="16"/>
        <v>0.94059094768106621</v>
      </c>
      <c r="X107" s="15">
        <f>(M107/N107)-1</f>
        <v>4.29647715534065E-3</v>
      </c>
      <c r="Y107" s="15">
        <f>(O107/P107)-1</f>
        <v>1.2789435094610502E-2</v>
      </c>
      <c r="AB107">
        <f t="shared" si="28"/>
        <v>1404.5310854296108</v>
      </c>
      <c r="AC107">
        <f>C107/G107</f>
        <v>15.412805238022793</v>
      </c>
    </row>
    <row r="108" spans="1:29" x14ac:dyDescent="0.35">
      <c r="A108" t="s">
        <v>183</v>
      </c>
      <c r="B108">
        <v>6.7721464263336634E-3</v>
      </c>
      <c r="C108">
        <v>2193.1740036048263</v>
      </c>
      <c r="D108">
        <v>2140.06503954564</v>
      </c>
      <c r="E108">
        <v>200130</v>
      </c>
      <c r="F108">
        <v>207518</v>
      </c>
      <c r="G108">
        <v>142.56348439283701</v>
      </c>
      <c r="H108">
        <v>142.71437257750628</v>
      </c>
      <c r="I108" s="3">
        <f t="shared" si="17"/>
        <v>-1.0572739237411065E-3</v>
      </c>
      <c r="J108" s="16"/>
      <c r="K108" s="16"/>
      <c r="L108">
        <f t="shared" si="26"/>
        <v>91.422585463652325</v>
      </c>
      <c r="M108">
        <f t="shared" si="26"/>
        <v>148.80466124526498</v>
      </c>
      <c r="N108">
        <f t="shared" si="26"/>
        <v>147.99388133926982</v>
      </c>
      <c r="O108">
        <f t="shared" si="26"/>
        <v>154.01184149233902</v>
      </c>
      <c r="P108">
        <f t="shared" si="26"/>
        <v>151.26008036456548</v>
      </c>
      <c r="Q108">
        <f t="shared" si="27"/>
        <v>142.56348439283701</v>
      </c>
      <c r="R108">
        <f t="shared" si="27"/>
        <v>142.71437257750628</v>
      </c>
      <c r="T108">
        <f>M108/O108</f>
        <v>0.96618974101849786</v>
      </c>
      <c r="U108">
        <f t="shared" si="19"/>
        <v>0.92566573460475454</v>
      </c>
      <c r="V108">
        <f>Q108/M108</f>
        <v>0.9580579210342004</v>
      </c>
      <c r="W108">
        <f t="shared" si="16"/>
        <v>0.94172256491390649</v>
      </c>
      <c r="X108" s="15">
        <f>(M108/N108)-1</f>
        <v>5.4784691006006803E-3</v>
      </c>
      <c r="Y108" s="15">
        <f>(O108/P108)-1</f>
        <v>1.8192249542253736E-2</v>
      </c>
      <c r="AB108">
        <f t="shared" si="28"/>
        <v>1403.7956553344131</v>
      </c>
      <c r="AC108">
        <f>C108/G108</f>
        <v>15.38384119148971</v>
      </c>
    </row>
    <row r="109" spans="1:29" x14ac:dyDescent="0.35">
      <c r="A109" t="s">
        <v>184</v>
      </c>
      <c r="B109">
        <v>6.768718490630014E-3</v>
      </c>
      <c r="C109">
        <v>2215.1315984838875</v>
      </c>
      <c r="D109">
        <v>2147.5254272913635</v>
      </c>
      <c r="E109">
        <v>204510</v>
      </c>
      <c r="F109">
        <v>211364</v>
      </c>
      <c r="G109">
        <v>143.537125907687</v>
      </c>
      <c r="H109">
        <v>144.20858624346184</v>
      </c>
      <c r="I109" s="3">
        <f>(G109-H109)/H109</f>
        <v>-4.6561744571938174E-3</v>
      </c>
      <c r="J109" s="16"/>
      <c r="K109" s="16"/>
      <c r="L109">
        <f t="shared" si="26"/>
        <v>91.376309035899354</v>
      </c>
      <c r="M109">
        <f t="shared" si="26"/>
        <v>150.29446208294087</v>
      </c>
      <c r="N109">
        <f t="shared" si="26"/>
        <v>148.50979637847814</v>
      </c>
      <c r="O109">
        <f t="shared" si="26"/>
        <v>157.382509886565</v>
      </c>
      <c r="P109">
        <f t="shared" si="26"/>
        <v>154.06343365961516</v>
      </c>
      <c r="Q109">
        <f t="shared" si="27"/>
        <v>143.537125907687</v>
      </c>
      <c r="R109">
        <f t="shared" si="27"/>
        <v>144.20858624346184</v>
      </c>
      <c r="T109">
        <f>M109/O109</f>
        <v>0.95496292562157692</v>
      </c>
      <c r="U109">
        <f t="shared" si="19"/>
        <v>0.91202717513618758</v>
      </c>
      <c r="V109">
        <f>Q109/M109</f>
        <v>0.9550393535356958</v>
      </c>
      <c r="W109">
        <f t="shared" si="16"/>
        <v>0.933285510307029</v>
      </c>
      <c r="X109" s="15">
        <f>(M109/N109)-1</f>
        <v>1.2017158113357684E-2</v>
      </c>
      <c r="Y109" s="15">
        <f>(O109/P109)-1</f>
        <v>2.1543569087801417E-2</v>
      </c>
      <c r="AB109">
        <f t="shared" si="28"/>
        <v>1424.7881773216393</v>
      </c>
      <c r="AC109">
        <f>C109/G109</f>
        <v>15.432464489420699</v>
      </c>
    </row>
    <row r="110" spans="1:29" x14ac:dyDescent="0.35">
      <c r="A110" t="s">
        <v>185</v>
      </c>
      <c r="B110">
        <v>6.7655573855763262E-3</v>
      </c>
      <c r="C110">
        <v>2216.0782042307933</v>
      </c>
      <c r="D110">
        <v>2156.7693968123099</v>
      </c>
      <c r="E110">
        <v>208490</v>
      </c>
      <c r="F110">
        <v>215174</v>
      </c>
      <c r="G110">
        <v>144.092895003503</v>
      </c>
      <c r="H110">
        <v>145.74723855231409</v>
      </c>
      <c r="I110" s="3">
        <f>(G110-H110)/H110</f>
        <v>-1.1350771138056789E-2</v>
      </c>
      <c r="J110" s="16">
        <f t="shared" ref="J110" si="29">AVERAGE(G107:G110)</f>
        <v>142.99437002202527</v>
      </c>
      <c r="K110" s="16">
        <f t="shared" ref="K110" si="30">AVERAGE(H107:H110)</f>
        <v>143.82872587841382</v>
      </c>
      <c r="L110">
        <f t="shared" ref="L110:N111" si="31">B110/AVERAGE(B$3:B$6)*100</f>
        <v>91.333634767102296</v>
      </c>
      <c r="M110">
        <f t="shared" si="31"/>
        <v>150.358688335518</v>
      </c>
      <c r="N110">
        <f t="shared" si="31"/>
        <v>149.14905308474965</v>
      </c>
      <c r="O110">
        <f t="shared" si="26"/>
        <v>160.44535468314479</v>
      </c>
      <c r="P110">
        <f t="shared" si="26"/>
        <v>156.84054651820571</v>
      </c>
      <c r="Q110">
        <f t="shared" si="27"/>
        <v>144.092895003503</v>
      </c>
      <c r="R110">
        <f t="shared" si="27"/>
        <v>145.74723855231409</v>
      </c>
      <c r="T110">
        <f>M110/O110</f>
        <v>0.93713332263469751</v>
      </c>
      <c r="U110">
        <f t="shared" si="19"/>
        <v>0.89808081566502562</v>
      </c>
      <c r="V110">
        <f>Q110/M110</f>
        <v>0.95832769358806069</v>
      </c>
      <c r="W110">
        <f t="shared" si="16"/>
        <v>0.92771532095355003</v>
      </c>
      <c r="X110" s="15">
        <f>(M110/N110)-1</f>
        <v>8.110244253987986E-3</v>
      </c>
      <c r="Y110" s="15">
        <f>(O110/P110)-1</f>
        <v>2.2983904640504704E-2</v>
      </c>
      <c r="AB110">
        <f t="shared" si="28"/>
        <v>1446.9138120580578</v>
      </c>
      <c r="AC110">
        <f>C110/G110</f>
        <v>15.379510587089799</v>
      </c>
    </row>
    <row r="111" spans="1:29" x14ac:dyDescent="0.35">
      <c r="A111" t="s">
        <v>189</v>
      </c>
      <c r="B111">
        <v>6.7626583420718712E-3</v>
      </c>
      <c r="C111">
        <v>2224.2475279349469</v>
      </c>
      <c r="D111">
        <v>2166.9736688020612</v>
      </c>
      <c r="E111">
        <v>204310</v>
      </c>
      <c r="F111">
        <v>211876</v>
      </c>
      <c r="G111">
        <v>144.18161614653201</v>
      </c>
      <c r="H111">
        <v>144.90559237624845</v>
      </c>
      <c r="I111" s="3">
        <f t="shared" ref="I111:I115" si="32">(G111-H111)/H111</f>
        <v>-4.9961924715550806E-3</v>
      </c>
      <c r="J111" s="16"/>
      <c r="K111" s="16"/>
      <c r="L111">
        <f t="shared" si="31"/>
        <v>91.294498275381116</v>
      </c>
      <c r="M111">
        <f t="shared" si="31"/>
        <v>150.91296877309449</v>
      </c>
      <c r="N111">
        <f t="shared" si="31"/>
        <v>149.85471846879122</v>
      </c>
      <c r="O111">
        <f t="shared" ref="O111:O112" si="33">E111/AVERAGE(E$3:E$6)*100</f>
        <v>157.22859808774189</v>
      </c>
      <c r="P111">
        <f t="shared" ref="P111:P112" si="34">F111/AVERAGE(F$3:F$6)*100</f>
        <v>154.4366309781449</v>
      </c>
      <c r="Q111">
        <f t="shared" ref="Q111:Q112" si="35">G111</f>
        <v>144.18161614653201</v>
      </c>
      <c r="R111">
        <f t="shared" ref="R111:R112" si="36">H111</f>
        <v>144.90559237624845</v>
      </c>
      <c r="T111">
        <f t="shared" ref="T111:T112" si="37">M111/O111</f>
        <v>0.95983154851305774</v>
      </c>
      <c r="U111">
        <f t="shared" ref="U111:U112" si="38">Q111/O111</f>
        <v>0.91701902770939314</v>
      </c>
      <c r="V111">
        <f t="shared" ref="V111:V112" si="39">Q111/M111</f>
        <v>0.95539579745009573</v>
      </c>
      <c r="W111">
        <f t="shared" ref="W111:W112" si="40">Q111/((M111^0.5)*(O111^0.5))</f>
        <v>0.93601075060884165</v>
      </c>
      <c r="X111" s="15">
        <f t="shared" ref="X111:X112" si="41">(M111/N111)-1</f>
        <v>7.0618417298862202E-3</v>
      </c>
      <c r="Y111" s="15">
        <f t="shared" ref="Y111:Y112" si="42">(O111/P111)-1</f>
        <v>1.8078399482776231E-2</v>
      </c>
      <c r="AB111">
        <f t="shared" si="28"/>
        <v>1417.0322504386372</v>
      </c>
      <c r="AC111">
        <f t="shared" ref="AC111:AC112" si="43">C111/G111</f>
        <v>15.426706867222521</v>
      </c>
    </row>
    <row r="112" spans="1:29" x14ac:dyDescent="0.35">
      <c r="A112" t="s">
        <v>190</v>
      </c>
      <c r="B112">
        <v>6.7599778610784363E-3</v>
      </c>
      <c r="C112">
        <v>2262.3569518557529</v>
      </c>
      <c r="D112">
        <v>2179.3991534339152</v>
      </c>
      <c r="E112">
        <v>205800</v>
      </c>
      <c r="F112">
        <v>212053</v>
      </c>
      <c r="G112">
        <v>145.07631327185899</v>
      </c>
      <c r="H112">
        <v>145.32350806452931</v>
      </c>
      <c r="I112" s="3">
        <f t="shared" si="32"/>
        <v>-1.7009965969205039E-3</v>
      </c>
      <c r="J112" s="16"/>
      <c r="K112" s="16"/>
      <c r="L112">
        <f>B112/AVERAGE(B$3:B$6)*100</f>
        <v>91.258312332656502</v>
      </c>
      <c r="M112">
        <f>C112/AVERAGE(C$3:C$6)*100</f>
        <v>153.49865504671746</v>
      </c>
      <c r="N112">
        <f t="shared" ref="N112:N115" si="44">D112/AVERAGE(D$3:D$6)*100</f>
        <v>150.71398940879027</v>
      </c>
      <c r="O112">
        <f t="shared" si="33"/>
        <v>158.37524098897401</v>
      </c>
      <c r="P112">
        <f t="shared" si="34"/>
        <v>154.56564645740227</v>
      </c>
      <c r="Q112">
        <f t="shared" si="35"/>
        <v>145.07631327185899</v>
      </c>
      <c r="R112">
        <f t="shared" si="36"/>
        <v>145.32350806452931</v>
      </c>
      <c r="T112">
        <f t="shared" si="37"/>
        <v>0.96920865968818914</v>
      </c>
      <c r="U112">
        <f t="shared" si="38"/>
        <v>0.91602899775198521</v>
      </c>
      <c r="V112">
        <f t="shared" si="39"/>
        <v>0.94513084318364149</v>
      </c>
      <c r="W112">
        <f t="shared" si="40"/>
        <v>0.93046615146710188</v>
      </c>
      <c r="X112" s="15">
        <f t="shared" si="41"/>
        <v>1.8476490794588241E-2</v>
      </c>
      <c r="Y112" s="15">
        <f t="shared" si="42"/>
        <v>2.4647097326517819E-2</v>
      </c>
      <c r="AB112">
        <f t="shared" ref="AB112:AB115" si="45">E112/G112</f>
        <v>1418.5637569542498</v>
      </c>
      <c r="AC112">
        <f t="shared" si="43"/>
        <v>15.594254505325859</v>
      </c>
    </row>
    <row r="113" spans="1:29" x14ac:dyDescent="0.35">
      <c r="A113" t="s">
        <v>201</v>
      </c>
      <c r="B113">
        <v>6.7574729893016558E-3</v>
      </c>
      <c r="C113">
        <v>2239.1843959597377</v>
      </c>
      <c r="D113">
        <v>2189.2604201677032</v>
      </c>
      <c r="E113">
        <v>208100</v>
      </c>
      <c r="F113">
        <v>214145</v>
      </c>
      <c r="G113">
        <v>145.98630935997801</v>
      </c>
      <c r="H113">
        <v>146.3143763459197</v>
      </c>
      <c r="I113" s="3">
        <f t="shared" si="32"/>
        <v>-2.2422060916698007E-3</v>
      </c>
      <c r="J113" s="16"/>
      <c r="K113" s="16"/>
      <c r="L113">
        <f t="shared" ref="L113:L115" si="46">B113/AVERAGE(B$3:B$6)*100</f>
        <v>91.224497078279001</v>
      </c>
      <c r="M113">
        <f t="shared" ref="M113:M115" si="47">C113/AVERAGE(C$3:C$6)*100</f>
        <v>151.92642031995805</v>
      </c>
      <c r="N113">
        <f t="shared" si="44"/>
        <v>151.39593463563486</v>
      </c>
      <c r="O113">
        <f t="shared" ref="O113:O115" si="48">E113/AVERAGE(E$3:E$6)*100</f>
        <v>160.14522667543972</v>
      </c>
      <c r="P113">
        <f t="shared" ref="P113:P115" si="49">F113/AVERAGE(F$3:F$6)*100</f>
        <v>156.09050737608243</v>
      </c>
      <c r="Q113">
        <f t="shared" ref="Q113:Q115" si="50">G113</f>
        <v>145.98630935997801</v>
      </c>
      <c r="R113">
        <f t="shared" ref="R113:R115" si="51">H113</f>
        <v>146.3143763459197</v>
      </c>
      <c r="T113">
        <f t="shared" ref="T113" si="52">M113/O113</f>
        <v>0.94867904260338398</v>
      </c>
      <c r="U113">
        <f t="shared" ref="U113:U115" si="53">Q113/O113</f>
        <v>0.91158701630141592</v>
      </c>
      <c r="V113">
        <f t="shared" ref="V113" si="54">Q113/M113</f>
        <v>0.96090139590289736</v>
      </c>
      <c r="W113">
        <f t="shared" ref="W113:W115" si="55">Q113/((M113^0.5)*(O113^0.5))</f>
        <v>0.93591946045105179</v>
      </c>
      <c r="X113" s="15">
        <f t="shared" ref="X113" si="56">(M113/N113)-1</f>
        <v>3.5039625443042954E-3</v>
      </c>
      <c r="Y113" s="15">
        <f t="shared" ref="Y113" si="57">(O113/P113)-1</f>
        <v>2.5976719324692255E-2</v>
      </c>
      <c r="AB113">
        <f t="shared" si="45"/>
        <v>1425.4761347987771</v>
      </c>
      <c r="AC113">
        <f t="shared" ref="AC113" si="58">C113/G113</f>
        <v>15.338317721549359</v>
      </c>
    </row>
    <row r="114" spans="1:29" x14ac:dyDescent="0.35">
      <c r="A114" t="s">
        <v>202</v>
      </c>
      <c r="B114">
        <v>6.7550779539999042E-3</v>
      </c>
      <c r="C114">
        <v>2225.2141210689024</v>
      </c>
      <c r="D114">
        <v>2199.0976439629476</v>
      </c>
      <c r="E114">
        <v>205660</v>
      </c>
      <c r="F114">
        <v>211163</v>
      </c>
      <c r="G114">
        <v>145.01982877822101</v>
      </c>
      <c r="H114">
        <v>145.56653135594749</v>
      </c>
      <c r="I114" s="3">
        <f t="shared" si="32"/>
        <v>-3.7556887055970995E-3</v>
      </c>
      <c r="J114" s="16">
        <f t="shared" ref="J114" si="59">AVERAGE(G111:G114)</f>
        <v>145.06601688914751</v>
      </c>
      <c r="K114" s="16">
        <f t="shared" ref="K114" si="60">AVERAGE(H111:H114)</f>
        <v>145.52750203566123</v>
      </c>
      <c r="L114">
        <f t="shared" si="46"/>
        <v>91.192164593749212</v>
      </c>
      <c r="M114">
        <f t="shared" si="47"/>
        <v>150.97855114987985</v>
      </c>
      <c r="N114">
        <f t="shared" si="44"/>
        <v>152.07621719908926</v>
      </c>
      <c r="O114">
        <f t="shared" si="48"/>
        <v>158.26750272979785</v>
      </c>
      <c r="P114">
        <f t="shared" si="49"/>
        <v>153.91692455605173</v>
      </c>
      <c r="Q114">
        <f t="shared" si="50"/>
        <v>145.01982877822101</v>
      </c>
      <c r="R114">
        <f t="shared" si="51"/>
        <v>145.56653135594749</v>
      </c>
      <c r="T114">
        <f>M114/O114</f>
        <v>0.95394536810022168</v>
      </c>
      <c r="U114">
        <f t="shared" si="53"/>
        <v>0.91629567837312798</v>
      </c>
      <c r="V114">
        <f>Q114/M114</f>
        <v>0.96053265628610063</v>
      </c>
      <c r="W114">
        <f t="shared" si="55"/>
        <v>0.93815346393392107</v>
      </c>
      <c r="X114" s="15">
        <f>(M114/N114)-1</f>
        <v>-7.2178679179822902E-3</v>
      </c>
      <c r="Y114" s="15">
        <f>(O114/P114)-1</f>
        <v>2.8265755610012766E-2</v>
      </c>
      <c r="AB114">
        <f t="shared" si="45"/>
        <v>1418.1508951752803</v>
      </c>
      <c r="AC114">
        <f>C114/G114</f>
        <v>15.344205960082361</v>
      </c>
    </row>
    <row r="115" spans="1:29" x14ac:dyDescent="0.35">
      <c r="A115" t="s">
        <v>203</v>
      </c>
      <c r="B115">
        <v>6.752730356736715E-3</v>
      </c>
      <c r="C115">
        <v>2265.0897747284776</v>
      </c>
      <c r="D115">
        <v>2203.8698490131296</v>
      </c>
      <c r="E115">
        <v>203110</v>
      </c>
      <c r="F115">
        <v>209689</v>
      </c>
      <c r="G115">
        <v>146.467754032861</v>
      </c>
      <c r="H115">
        <v>145.16442702012588</v>
      </c>
      <c r="I115" s="3">
        <f t="shared" si="32"/>
        <v>8.9782809706844668E-3</v>
      </c>
      <c r="J115" s="16"/>
      <c r="K115" s="16"/>
      <c r="L115">
        <f t="shared" si="46"/>
        <v>91.16047251299419</v>
      </c>
      <c r="M115">
        <f t="shared" si="47"/>
        <v>153.68407434365912</v>
      </c>
      <c r="N115">
        <f t="shared" si="44"/>
        <v>152.40623387375689</v>
      </c>
      <c r="O115">
        <f t="shared" si="48"/>
        <v>156.30512729480327</v>
      </c>
      <c r="P115">
        <f t="shared" si="49"/>
        <v>152.84252446325317</v>
      </c>
      <c r="Q115">
        <f t="shared" si="50"/>
        <v>146.467754032861</v>
      </c>
      <c r="R115">
        <f t="shared" si="51"/>
        <v>145.16442702012588</v>
      </c>
      <c r="T115">
        <f t="shared" ref="T115" si="61">M115/O115</f>
        <v>0.98323117739957022</v>
      </c>
      <c r="U115">
        <f t="shared" si="53"/>
        <v>0.93706301621578769</v>
      </c>
      <c r="V115">
        <f t="shared" ref="V115" si="62">Q115/M115</f>
        <v>0.95304444952011469</v>
      </c>
      <c r="W115">
        <f t="shared" si="55"/>
        <v>0.9450199502947193</v>
      </c>
      <c r="X115" s="15">
        <f t="shared" ref="X115" si="63">(M115/N115)-1</f>
        <v>8.3844370234928967E-3</v>
      </c>
      <c r="Y115" s="15">
        <f t="shared" ref="Y115" si="64">(O115/P115)-1</f>
        <v>2.2654708457021E-2</v>
      </c>
      <c r="AB115">
        <f t="shared" si="45"/>
        <v>1386.7216121470051</v>
      </c>
      <c r="AC115">
        <f t="shared" ref="AC115" si="65">C115/G115</f>
        <v>15.464767584408305</v>
      </c>
    </row>
    <row r="116" spans="1:29" x14ac:dyDescent="0.35">
      <c r="B116" s="22" t="s">
        <v>0</v>
      </c>
      <c r="C116" s="22"/>
      <c r="D116" s="22"/>
      <c r="E116" s="22"/>
      <c r="F116" s="22"/>
      <c r="G116" s="22"/>
      <c r="H116" s="22"/>
      <c r="L116" s="23" t="s">
        <v>191</v>
      </c>
      <c r="M116" s="23"/>
      <c r="N116" s="23"/>
      <c r="O116" s="23"/>
      <c r="P116" s="23"/>
      <c r="Q116" s="23"/>
      <c r="R116" s="23"/>
      <c r="AB116" t="s">
        <v>192</v>
      </c>
    </row>
    <row r="117" spans="1:29" x14ac:dyDescent="0.35">
      <c r="B117" s="1" t="s">
        <v>1</v>
      </c>
      <c r="C117" s="1" t="s">
        <v>2</v>
      </c>
      <c r="D117" s="1" t="s">
        <v>4</v>
      </c>
      <c r="E117" s="1" t="s">
        <v>3</v>
      </c>
      <c r="F117" s="1" t="s">
        <v>5</v>
      </c>
      <c r="G117" s="2" t="s">
        <v>193</v>
      </c>
      <c r="H117" s="1" t="s">
        <v>194</v>
      </c>
      <c r="I117" s="1" t="s">
        <v>195</v>
      </c>
      <c r="J117" s="1" t="s">
        <v>196</v>
      </c>
      <c r="K117" s="1" t="s">
        <v>197</v>
      </c>
      <c r="L117" s="1" t="s">
        <v>1</v>
      </c>
      <c r="M117" s="1" t="s">
        <v>2</v>
      </c>
      <c r="N117" s="1" t="s">
        <v>4</v>
      </c>
      <c r="O117" s="1" t="s">
        <v>3</v>
      </c>
      <c r="P117" s="1" t="s">
        <v>5</v>
      </c>
      <c r="Q117" s="2" t="s">
        <v>193</v>
      </c>
      <c r="R117" s="1" t="s">
        <v>194</v>
      </c>
      <c r="T117" s="1" t="s">
        <v>6</v>
      </c>
      <c r="U117" s="1" t="s">
        <v>7</v>
      </c>
      <c r="V117" s="1" t="s">
        <v>8</v>
      </c>
      <c r="W117" s="1" t="s">
        <v>198</v>
      </c>
      <c r="X117" s="1" t="s">
        <v>199</v>
      </c>
      <c r="Y117" s="1" t="s">
        <v>200</v>
      </c>
      <c r="AB117" s="1" t="s">
        <v>7</v>
      </c>
      <c r="AC117" s="1" t="s">
        <v>8</v>
      </c>
    </row>
    <row r="122" spans="1:29" x14ac:dyDescent="0.35">
      <c r="N122" s="17"/>
    </row>
  </sheetData>
  <mergeCells count="4">
    <mergeCell ref="B1:H1"/>
    <mergeCell ref="L1:R1"/>
    <mergeCell ref="B116:H116"/>
    <mergeCell ref="L116:R116"/>
  </mergeCells>
  <phoneticPr fontId="3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19"/>
  <sheetViews>
    <sheetView tabSelected="1" topLeftCell="B112" workbookViewId="0">
      <selection activeCell="Y115" sqref="Y115"/>
    </sheetView>
  </sheetViews>
  <sheetFormatPr defaultRowHeight="14.5" x14ac:dyDescent="0.35"/>
  <sheetData>
    <row r="1" spans="1:24" x14ac:dyDescent="0.35">
      <c r="B1" s="23" t="s">
        <v>0</v>
      </c>
      <c r="C1" s="23"/>
      <c r="D1" s="23"/>
      <c r="E1" s="23"/>
      <c r="F1" s="23"/>
      <c r="G1" s="23"/>
      <c r="H1" s="23"/>
      <c r="K1" s="23" t="s">
        <v>191</v>
      </c>
      <c r="L1" s="23"/>
      <c r="M1" s="23"/>
      <c r="N1" s="23"/>
      <c r="O1" s="23"/>
      <c r="P1" s="23"/>
      <c r="Q1" s="23"/>
    </row>
    <row r="2" spans="1:24" x14ac:dyDescent="0.35">
      <c r="B2" s="1" t="s">
        <v>1</v>
      </c>
      <c r="C2" s="1" t="s">
        <v>2</v>
      </c>
      <c r="D2" s="1" t="s">
        <v>4</v>
      </c>
      <c r="E2" s="1" t="s">
        <v>3</v>
      </c>
      <c r="F2" s="1" t="s">
        <v>5</v>
      </c>
      <c r="G2" s="2" t="s">
        <v>193</v>
      </c>
      <c r="H2" s="1" t="s">
        <v>194</v>
      </c>
      <c r="I2" s="1" t="s">
        <v>195</v>
      </c>
      <c r="J2" s="1"/>
      <c r="K2" s="1" t="s">
        <v>1</v>
      </c>
      <c r="L2" s="1" t="s">
        <v>2</v>
      </c>
      <c r="M2" s="1" t="s">
        <v>4</v>
      </c>
      <c r="N2" s="1" t="s">
        <v>3</v>
      </c>
      <c r="O2" s="1" t="s">
        <v>5</v>
      </c>
      <c r="P2" s="2" t="s">
        <v>193</v>
      </c>
      <c r="Q2" s="1" t="s">
        <v>194</v>
      </c>
      <c r="S2" s="1" t="s">
        <v>6</v>
      </c>
      <c r="T2" s="1" t="s">
        <v>7</v>
      </c>
      <c r="U2" s="1" t="s">
        <v>8</v>
      </c>
      <c r="V2" s="1" t="s">
        <v>198</v>
      </c>
    </row>
    <row r="3" spans="1:24" x14ac:dyDescent="0.35">
      <c r="A3" t="s">
        <v>9</v>
      </c>
      <c r="B3" s="18">
        <v>4.4334353102706628E-3</v>
      </c>
      <c r="C3">
        <v>1329.8803903364576</v>
      </c>
      <c r="D3">
        <v>1307.5122110437826</v>
      </c>
      <c r="E3">
        <v>375889.45009188098</v>
      </c>
      <c r="F3">
        <v>383180.80478148337</v>
      </c>
      <c r="G3">
        <v>99.123524429831903</v>
      </c>
      <c r="H3">
        <v>99.235057408183508</v>
      </c>
      <c r="I3" s="3">
        <f>(G3-H3)/H3</f>
        <v>-1.123927181226248E-3</v>
      </c>
      <c r="J3" s="3"/>
      <c r="K3">
        <f>B3/AVERAGE(B$3:B$6)*100</f>
        <v>99.577159900471941</v>
      </c>
      <c r="L3">
        <f t="shared" ref="L3:O18" si="0">C3/AVERAGE(C$3:C$6)*100</f>
        <v>98.222596288586971</v>
      </c>
      <c r="M3">
        <f t="shared" si="0"/>
        <v>98.300300714548356</v>
      </c>
      <c r="N3">
        <f t="shared" si="0"/>
        <v>98.673489838763629</v>
      </c>
      <c r="O3">
        <f t="shared" si="0"/>
        <v>98.709353016884421</v>
      </c>
      <c r="P3">
        <f t="shared" ref="P3:Q18" si="1">G3</f>
        <v>99.123524429831903</v>
      </c>
      <c r="Q3">
        <f t="shared" si="1"/>
        <v>99.235057408183508</v>
      </c>
      <c r="S3">
        <f>L3/N3</f>
        <v>0.9954304489390875</v>
      </c>
      <c r="T3">
        <f>P3/N3</f>
        <v>1.0045608459962614</v>
      </c>
      <c r="U3">
        <f>P3/L3</f>
        <v>1.0091723103978836</v>
      </c>
      <c r="V3">
        <f>P3/((L3^0.5)*(N3^0.5))</f>
        <v>1.0068639381213826</v>
      </c>
      <c r="W3" s="16">
        <f>(L3/M3)</f>
        <v>0.99920951995673923</v>
      </c>
      <c r="X3" s="16">
        <f>(M3/N3)</f>
        <v>0.99621793933887326</v>
      </c>
    </row>
    <row r="4" spans="1:24" x14ac:dyDescent="0.35">
      <c r="A4" t="s">
        <v>10</v>
      </c>
      <c r="B4" s="18">
        <v>4.4640554419603084E-3</v>
      </c>
      <c r="C4">
        <v>1353.627618185973</v>
      </c>
      <c r="D4">
        <v>1322.8701280924115</v>
      </c>
      <c r="E4">
        <v>382016.09418868803</v>
      </c>
      <c r="F4">
        <v>389577.6268502851</v>
      </c>
      <c r="G4">
        <v>100.985916352594</v>
      </c>
      <c r="H4">
        <v>101.34100070064713</v>
      </c>
      <c r="I4" s="3">
        <f t="shared" ref="I4:I67" si="2">(G4-H4)/H4</f>
        <v>-3.5038567371365827E-3</v>
      </c>
      <c r="J4" s="3"/>
      <c r="K4">
        <f t="shared" ref="K4:O66" si="3">B4/AVERAGE(B$3:B$6)*100</f>
        <v>100.26490327238263</v>
      </c>
      <c r="L4">
        <f t="shared" si="0"/>
        <v>99.976524229013194</v>
      </c>
      <c r="M4">
        <f t="shared" si="0"/>
        <v>99.454926921078481</v>
      </c>
      <c r="N4">
        <f t="shared" si="0"/>
        <v>100.28177481160402</v>
      </c>
      <c r="O4">
        <f t="shared" si="0"/>
        <v>100.35720739762677</v>
      </c>
      <c r="P4">
        <f t="shared" si="1"/>
        <v>100.985916352594</v>
      </c>
      <c r="Q4">
        <f t="shared" si="1"/>
        <v>101.34100070064713</v>
      </c>
      <c r="S4">
        <f t="shared" ref="S4:S67" si="4">L4/N4</f>
        <v>0.99695607119873686</v>
      </c>
      <c r="T4">
        <f t="shared" ref="T4:T67" si="5">P4/N4</f>
        <v>1.0070216302245629</v>
      </c>
      <c r="U4">
        <f t="shared" ref="U4:U67" si="6">P4/L4</f>
        <v>1.0100962914180596</v>
      </c>
      <c r="V4">
        <f t="shared" ref="V4:V66" si="7">P4/((L4^0.5)*(N4^0.5))</f>
        <v>1.0085577891561788</v>
      </c>
      <c r="W4" s="16">
        <f t="shared" ref="W4:X67" si="8">(L4/M4)</f>
        <v>1.0052445597627218</v>
      </c>
      <c r="X4" s="16">
        <f t="shared" si="8"/>
        <v>0.99175475412078706</v>
      </c>
    </row>
    <row r="5" spans="1:24" x14ac:dyDescent="0.35">
      <c r="A5" t="s">
        <v>11</v>
      </c>
      <c r="B5" s="18">
        <v>4.4585413968704756E-3</v>
      </c>
      <c r="C5">
        <v>1373.1433898136547</v>
      </c>
      <c r="D5">
        <v>1337.9636231259533</v>
      </c>
      <c r="E5">
        <v>383409.08647615783</v>
      </c>
      <c r="F5">
        <v>390754.60952374391</v>
      </c>
      <c r="G5">
        <v>102.709347876172</v>
      </c>
      <c r="H5">
        <v>101.94525375676693</v>
      </c>
      <c r="I5" s="3">
        <f t="shared" si="2"/>
        <v>7.4951416691564562E-3</v>
      </c>
      <c r="J5" s="3"/>
      <c r="K5">
        <f t="shared" si="3"/>
        <v>100.14105507991285</v>
      </c>
      <c r="L5">
        <f t="shared" si="0"/>
        <v>101.41792435174233</v>
      </c>
      <c r="M5">
        <f t="shared" si="0"/>
        <v>100.58967357055433</v>
      </c>
      <c r="N5">
        <f t="shared" si="0"/>
        <v>100.64744458576112</v>
      </c>
      <c r="O5">
        <f t="shared" si="0"/>
        <v>100.66040420905227</v>
      </c>
      <c r="P5">
        <f t="shared" si="1"/>
        <v>102.709347876172</v>
      </c>
      <c r="Q5">
        <f t="shared" si="1"/>
        <v>101.94525375676693</v>
      </c>
      <c r="S5">
        <f t="shared" si="4"/>
        <v>1.007655234260068</v>
      </c>
      <c r="T5">
        <f t="shared" si="5"/>
        <v>1.0204863948498359</v>
      </c>
      <c r="U5">
        <f t="shared" si="6"/>
        <v>1.0127336812766026</v>
      </c>
      <c r="V5">
        <f t="shared" si="7"/>
        <v>1.0166026477188435</v>
      </c>
      <c r="W5" s="16">
        <f t="shared" si="8"/>
        <v>1.0082339543592123</v>
      </c>
      <c r="X5" s="16">
        <f t="shared" si="8"/>
        <v>0.99942600614010058</v>
      </c>
    </row>
    <row r="6" spans="1:24" x14ac:dyDescent="0.35">
      <c r="A6" t="s">
        <v>12</v>
      </c>
      <c r="B6" s="18">
        <v>4.4530128756890223E-3</v>
      </c>
      <c r="C6">
        <v>1359.1304709565861</v>
      </c>
      <c r="D6">
        <v>1352.1350598280412</v>
      </c>
      <c r="E6">
        <v>382456.14376882865</v>
      </c>
      <c r="F6">
        <v>389250.87865638064</v>
      </c>
      <c r="G6">
        <v>101.19233780223399</v>
      </c>
      <c r="H6">
        <v>102.15950703432688</v>
      </c>
      <c r="I6" s="3">
        <f t="shared" si="2"/>
        <v>-9.4672464675059995E-3</v>
      </c>
      <c r="J6" s="3"/>
      <c r="K6">
        <f t="shared" si="3"/>
        <v>100.01688174723256</v>
      </c>
      <c r="L6">
        <f t="shared" si="0"/>
        <v>100.38295513065745</v>
      </c>
      <c r="M6">
        <f t="shared" si="0"/>
        <v>101.65509879381887</v>
      </c>
      <c r="N6">
        <f t="shared" si="0"/>
        <v>100.39729076387123</v>
      </c>
      <c r="O6">
        <f t="shared" si="0"/>
        <v>100.27303537643657</v>
      </c>
      <c r="P6">
        <f t="shared" si="1"/>
        <v>101.19233780223399</v>
      </c>
      <c r="Q6">
        <f t="shared" si="1"/>
        <v>102.15950703432688</v>
      </c>
      <c r="S6">
        <f t="shared" si="4"/>
        <v>0.99985721095554769</v>
      </c>
      <c r="T6">
        <f t="shared" si="5"/>
        <v>1.0079190088927068</v>
      </c>
      <c r="U6">
        <f t="shared" si="6"/>
        <v>1.0080629492379762</v>
      </c>
      <c r="V6">
        <f t="shared" si="7"/>
        <v>1.00799097649602</v>
      </c>
      <c r="W6" s="16">
        <f t="shared" si="8"/>
        <v>0.98748568760194089</v>
      </c>
      <c r="X6" s="16">
        <f t="shared" si="8"/>
        <v>1.0125283064949027</v>
      </c>
    </row>
    <row r="7" spans="1:24" x14ac:dyDescent="0.35">
      <c r="A7" t="s">
        <v>13</v>
      </c>
      <c r="B7" s="18">
        <v>4.4474665120216618E-3</v>
      </c>
      <c r="C7">
        <v>1352.8390009316347</v>
      </c>
      <c r="D7">
        <v>1361.865382291475</v>
      </c>
      <c r="E7">
        <v>381065.1324092744</v>
      </c>
      <c r="F7">
        <v>388612.10296625347</v>
      </c>
      <c r="G7">
        <v>101.41591118037699</v>
      </c>
      <c r="H7">
        <v>102.3146771129886</v>
      </c>
      <c r="I7" s="3">
        <f t="shared" si="2"/>
        <v>-8.7843304398945703E-3</v>
      </c>
      <c r="J7" s="3"/>
      <c r="K7">
        <f t="shared" si="3"/>
        <v>99.892307663453451</v>
      </c>
      <c r="L7">
        <f t="shared" si="0"/>
        <v>99.91827836362414</v>
      </c>
      <c r="M7">
        <f t="shared" si="0"/>
        <v>102.38663584267098</v>
      </c>
      <c r="N7">
        <f t="shared" si="0"/>
        <v>100.03214099651534</v>
      </c>
      <c r="O7">
        <f t="shared" si="0"/>
        <v>100.10848346175669</v>
      </c>
      <c r="P7">
        <f t="shared" si="1"/>
        <v>101.41591118037699</v>
      </c>
      <c r="Q7">
        <f t="shared" si="1"/>
        <v>102.3146771129886</v>
      </c>
      <c r="S7">
        <f t="shared" si="4"/>
        <v>0.99886173951934942</v>
      </c>
      <c r="T7">
        <f t="shared" si="5"/>
        <v>1.0138332556923866</v>
      </c>
      <c r="U7">
        <f t="shared" si="6"/>
        <v>1.0149885770779861</v>
      </c>
      <c r="V7">
        <f t="shared" si="7"/>
        <v>1.0144107519094805</v>
      </c>
      <c r="W7" s="16">
        <f t="shared" si="8"/>
        <v>0.97589180014821697</v>
      </c>
      <c r="X7" s="16">
        <f t="shared" si="8"/>
        <v>1.0235373833120063</v>
      </c>
    </row>
    <row r="8" spans="1:24" x14ac:dyDescent="0.35">
      <c r="A8" t="s">
        <v>14</v>
      </c>
      <c r="B8" s="18">
        <v>4.4418898051137396E-3</v>
      </c>
      <c r="C8">
        <v>1351.8485985272407</v>
      </c>
      <c r="D8">
        <v>1367.5174201605444</v>
      </c>
      <c r="E8">
        <v>389177.06777977006</v>
      </c>
      <c r="F8">
        <v>397096.78870051372</v>
      </c>
      <c r="G8">
        <v>101.71105626287201</v>
      </c>
      <c r="H8">
        <v>103.51002213566224</v>
      </c>
      <c r="I8" s="3">
        <f t="shared" si="2"/>
        <v>-1.7379629872288832E-2</v>
      </c>
      <c r="J8" s="3"/>
      <c r="K8">
        <f t="shared" si="3"/>
        <v>99.767052055414737</v>
      </c>
      <c r="L8">
        <f t="shared" si="0"/>
        <v>99.845129006556448</v>
      </c>
      <c r="M8">
        <f>D8/AVERAGE(D$3:D$6)*100</f>
        <v>102.81156267508351</v>
      </c>
      <c r="N8">
        <f t="shared" si="0"/>
        <v>102.161578181192</v>
      </c>
      <c r="O8">
        <f t="shared" si="0"/>
        <v>102.29418229877967</v>
      </c>
      <c r="P8">
        <f t="shared" si="1"/>
        <v>101.71105626287201</v>
      </c>
      <c r="Q8">
        <f t="shared" si="1"/>
        <v>103.51002213566224</v>
      </c>
      <c r="S8">
        <f t="shared" si="4"/>
        <v>0.97732563243563897</v>
      </c>
      <c r="T8">
        <f t="shared" si="5"/>
        <v>0.9955901041630254</v>
      </c>
      <c r="U8">
        <f t="shared" si="6"/>
        <v>1.0186882151876735</v>
      </c>
      <c r="V8">
        <f t="shared" si="7"/>
        <v>1.0070729398947935</v>
      </c>
      <c r="W8" s="16">
        <f t="shared" si="8"/>
        <v>0.97114688667944959</v>
      </c>
      <c r="X8" s="16">
        <f t="shared" si="8"/>
        <v>1.0063623184514505</v>
      </c>
    </row>
    <row r="9" spans="1:24" x14ac:dyDescent="0.35">
      <c r="A9" t="s">
        <v>15</v>
      </c>
      <c r="B9" s="18">
        <v>4.4362822535973486E-3</v>
      </c>
      <c r="C9">
        <v>1368.8344555651254</v>
      </c>
      <c r="D9">
        <v>1372.117302965198</v>
      </c>
      <c r="E9">
        <v>393449.39149658568</v>
      </c>
      <c r="F9">
        <v>401403.57691039442</v>
      </c>
      <c r="G9">
        <v>102.066845969751</v>
      </c>
      <c r="H9">
        <v>104.11310755842533</v>
      </c>
      <c r="I9" s="3">
        <f t="shared" si="2"/>
        <v>-1.9654216809598373E-2</v>
      </c>
      <c r="J9" s="3"/>
      <c r="K9">
        <f t="shared" si="3"/>
        <v>99.641103662144133</v>
      </c>
      <c r="L9">
        <f t="shared" si="0"/>
        <v>101.09967414502992</v>
      </c>
      <c r="M9">
        <f t="shared" si="0"/>
        <v>103.15738725639902</v>
      </c>
      <c r="N9">
        <f t="shared" si="0"/>
        <v>103.28309167606679</v>
      </c>
      <c r="O9">
        <f t="shared" si="0"/>
        <v>103.40363317020447</v>
      </c>
      <c r="P9">
        <f t="shared" si="1"/>
        <v>102.066845969751</v>
      </c>
      <c r="Q9">
        <f t="shared" si="1"/>
        <v>104.11310755842533</v>
      </c>
      <c r="S9">
        <f t="shared" si="4"/>
        <v>0.97885987439372113</v>
      </c>
      <c r="T9">
        <f t="shared" si="5"/>
        <v>0.9882241547326025</v>
      </c>
      <c r="U9">
        <f t="shared" si="6"/>
        <v>1.0095665177252069</v>
      </c>
      <c r="V9">
        <f t="shared" si="7"/>
        <v>0.9988383345793902</v>
      </c>
      <c r="W9" s="16">
        <f t="shared" si="8"/>
        <v>0.98005268293336445</v>
      </c>
      <c r="X9" s="16">
        <f t="shared" si="8"/>
        <v>0.99878291385716822</v>
      </c>
    </row>
    <row r="10" spans="1:24" x14ac:dyDescent="0.35">
      <c r="A10" t="s">
        <v>16</v>
      </c>
      <c r="B10" s="18">
        <v>4.430638647219748E-3</v>
      </c>
      <c r="C10">
        <v>1386.2767759729575</v>
      </c>
      <c r="D10">
        <v>1375.3643251801093</v>
      </c>
      <c r="E10">
        <v>399433.53856665728</v>
      </c>
      <c r="F10">
        <v>407275.73230723222</v>
      </c>
      <c r="G10">
        <v>104.048260342538</v>
      </c>
      <c r="H10">
        <v>104.86232331257402</v>
      </c>
      <c r="I10" s="3">
        <f t="shared" si="2"/>
        <v>-7.7631597729287127E-3</v>
      </c>
      <c r="J10" s="3"/>
      <c r="K10">
        <f t="shared" si="3"/>
        <v>99.514345458776248</v>
      </c>
      <c r="L10">
        <f t="shared" si="0"/>
        <v>102.38793285476338</v>
      </c>
      <c r="M10">
        <f t="shared" si="0"/>
        <v>103.40150219273127</v>
      </c>
      <c r="N10">
        <f t="shared" si="0"/>
        <v>104.85397022817313</v>
      </c>
      <c r="O10">
        <f t="shared" si="0"/>
        <v>104.91633070829491</v>
      </c>
      <c r="P10">
        <f t="shared" si="1"/>
        <v>104.048260342538</v>
      </c>
      <c r="Q10">
        <f t="shared" si="1"/>
        <v>104.86232331257402</v>
      </c>
      <c r="S10">
        <f t="shared" si="4"/>
        <v>0.97648122080600863</v>
      </c>
      <c r="T10">
        <f t="shared" si="5"/>
        <v>0.99231588576110363</v>
      </c>
      <c r="U10">
        <f t="shared" si="6"/>
        <v>1.0162160465738652</v>
      </c>
      <c r="V10">
        <f t="shared" si="7"/>
        <v>1.0041948647451806</v>
      </c>
      <c r="W10" s="16">
        <f t="shared" si="8"/>
        <v>0.99019773101479036</v>
      </c>
      <c r="X10" s="16">
        <f t="shared" si="8"/>
        <v>0.98614770587817391</v>
      </c>
    </row>
    <row r="11" spans="1:24" x14ac:dyDescent="0.35">
      <c r="A11" t="s">
        <v>17</v>
      </c>
      <c r="B11" s="18">
        <v>4.4249299098677941E-3</v>
      </c>
      <c r="C11">
        <v>1397.5257757056484</v>
      </c>
      <c r="D11">
        <v>1380.0647689341463</v>
      </c>
      <c r="E11">
        <v>407985.17213610932</v>
      </c>
      <c r="F11">
        <v>416631.87231459073</v>
      </c>
      <c r="G11">
        <v>105.74165303378</v>
      </c>
      <c r="H11">
        <v>106.1041512462341</v>
      </c>
      <c r="I11" s="3">
        <f t="shared" si="2"/>
        <v>-3.4164376058468792E-3</v>
      </c>
      <c r="J11" s="3"/>
      <c r="K11">
        <f t="shared" si="3"/>
        <v>99.38612438136289</v>
      </c>
      <c r="L11">
        <f t="shared" si="0"/>
        <v>103.21876393357566</v>
      </c>
      <c r="M11">
        <f t="shared" si="0"/>
        <v>103.7548870641007</v>
      </c>
      <c r="N11">
        <f t="shared" si="0"/>
        <v>107.09883112521052</v>
      </c>
      <c r="O11">
        <f t="shared" si="0"/>
        <v>107.3265206638915</v>
      </c>
      <c r="P11">
        <f t="shared" si="1"/>
        <v>105.74165303378</v>
      </c>
      <c r="Q11">
        <f t="shared" si="1"/>
        <v>106.1041512462341</v>
      </c>
      <c r="S11">
        <f t="shared" si="4"/>
        <v>0.96377115276731051</v>
      </c>
      <c r="T11">
        <f t="shared" si="5"/>
        <v>0.98732779735155252</v>
      </c>
      <c r="U11">
        <f t="shared" si="6"/>
        <v>1.0244421557094783</v>
      </c>
      <c r="V11">
        <f t="shared" si="7"/>
        <v>1.0057137848864932</v>
      </c>
      <c r="W11" s="16">
        <f t="shared" si="8"/>
        <v>0.9948327915369054</v>
      </c>
      <c r="X11" s="16">
        <f t="shared" si="8"/>
        <v>0.96877702561290913</v>
      </c>
    </row>
    <row r="12" spans="1:24" x14ac:dyDescent="0.35">
      <c r="A12" t="s">
        <v>18</v>
      </c>
      <c r="B12" s="18">
        <v>4.4191213680329104E-3</v>
      </c>
      <c r="C12">
        <v>1414.8034015489288</v>
      </c>
      <c r="D12">
        <v>1384.3932614581236</v>
      </c>
      <c r="E12">
        <v>417093.32299844397</v>
      </c>
      <c r="F12">
        <v>425837.98972450435</v>
      </c>
      <c r="G12">
        <v>106.722029771997</v>
      </c>
      <c r="H12">
        <v>107.29707159592874</v>
      </c>
      <c r="I12" s="3">
        <f t="shared" si="2"/>
        <v>-5.3593431337744029E-3</v>
      </c>
      <c r="J12" s="3"/>
      <c r="K12">
        <f t="shared" si="3"/>
        <v>99.255661645673285</v>
      </c>
      <c r="L12">
        <f t="shared" si="0"/>
        <v>104.49485859619448</v>
      </c>
      <c r="M12">
        <f t="shared" si="0"/>
        <v>104.08030820598661</v>
      </c>
      <c r="N12">
        <f t="shared" si="0"/>
        <v>109.48978152657141</v>
      </c>
      <c r="O12">
        <f t="shared" si="0"/>
        <v>109.69806402407696</v>
      </c>
      <c r="P12">
        <f t="shared" si="1"/>
        <v>106.722029771997</v>
      </c>
      <c r="Q12">
        <f t="shared" si="1"/>
        <v>107.29707159592874</v>
      </c>
      <c r="S12">
        <f t="shared" si="4"/>
        <v>0.95438000824611435</v>
      </c>
      <c r="T12">
        <f t="shared" si="5"/>
        <v>0.97472136928227671</v>
      </c>
      <c r="U12">
        <f t="shared" si="6"/>
        <v>1.0213136914650425</v>
      </c>
      <c r="V12">
        <f t="shared" si="7"/>
        <v>0.99774559874325819</v>
      </c>
      <c r="W12" s="16">
        <f t="shared" si="8"/>
        <v>1.003982985805417</v>
      </c>
      <c r="X12" s="16">
        <f t="shared" si="8"/>
        <v>0.95059380660767867</v>
      </c>
    </row>
    <row r="13" spans="1:24" x14ac:dyDescent="0.35">
      <c r="A13" t="s">
        <v>19</v>
      </c>
      <c r="B13" s="18">
        <v>4.4131804988514914E-3</v>
      </c>
      <c r="C13">
        <v>1425.0750968668528</v>
      </c>
      <c r="D13">
        <v>1391.2330570804072</v>
      </c>
      <c r="E13">
        <v>417669.91428652516</v>
      </c>
      <c r="F13">
        <v>426027.1947925589</v>
      </c>
      <c r="G13">
        <v>108.417099247059</v>
      </c>
      <c r="H13">
        <v>107.44106284580974</v>
      </c>
      <c r="I13" s="3">
        <f t="shared" si="2"/>
        <v>9.0843889235346122E-3</v>
      </c>
      <c r="J13" s="3"/>
      <c r="K13">
        <f t="shared" si="3"/>
        <v>99.122226772031283</v>
      </c>
      <c r="L13">
        <f t="shared" si="0"/>
        <v>105.25350771211728</v>
      </c>
      <c r="M13">
        <f t="shared" si="0"/>
        <v>104.59453205859583</v>
      </c>
      <c r="N13">
        <f t="shared" si="0"/>
        <v>109.64114058863525</v>
      </c>
      <c r="O13">
        <f t="shared" si="0"/>
        <v>109.74680422614902</v>
      </c>
      <c r="P13">
        <f t="shared" si="1"/>
        <v>108.417099247059</v>
      </c>
      <c r="Q13">
        <f t="shared" si="1"/>
        <v>107.44106284580974</v>
      </c>
      <c r="S13">
        <f t="shared" si="4"/>
        <v>0.95998187493342468</v>
      </c>
      <c r="T13">
        <f t="shared" si="5"/>
        <v>0.98883593024475402</v>
      </c>
      <c r="U13">
        <f t="shared" si="6"/>
        <v>1.0300568750981163</v>
      </c>
      <c r="V13">
        <f t="shared" si="7"/>
        <v>1.0092359725518358</v>
      </c>
      <c r="W13" s="16">
        <f t="shared" si="8"/>
        <v>1.0063002877927909</v>
      </c>
      <c r="X13" s="16">
        <f t="shared" si="8"/>
        <v>0.95397157943682942</v>
      </c>
    </row>
    <row r="14" spans="1:24" x14ac:dyDescent="0.35">
      <c r="A14" t="s">
        <v>20</v>
      </c>
      <c r="B14" s="18">
        <v>4.4070586319358328E-3</v>
      </c>
      <c r="C14">
        <v>1430.6820130499761</v>
      </c>
      <c r="D14">
        <v>1398.4162550675519</v>
      </c>
      <c r="E14">
        <v>417367.3543128618</v>
      </c>
      <c r="F14">
        <v>425003.28650927555</v>
      </c>
      <c r="G14">
        <v>109.143646203196</v>
      </c>
      <c r="H14">
        <v>107.43930848707379</v>
      </c>
      <c r="I14" s="3">
        <f t="shared" si="2"/>
        <v>1.586326029199325E-2</v>
      </c>
      <c r="J14" s="3"/>
      <c r="K14">
        <f t="shared" si="3"/>
        <v>98.984726599346288</v>
      </c>
      <c r="L14">
        <f t="shared" si="0"/>
        <v>105.66762455200806</v>
      </c>
      <c r="M14">
        <f t="shared" si="0"/>
        <v>105.13457330353746</v>
      </c>
      <c r="N14">
        <f t="shared" si="0"/>
        <v>109.56171657585811</v>
      </c>
      <c r="O14">
        <f t="shared" si="0"/>
        <v>109.48304016769319</v>
      </c>
      <c r="P14">
        <f t="shared" si="1"/>
        <v>109.143646203196</v>
      </c>
      <c r="Q14">
        <f t="shared" si="1"/>
        <v>107.43930848707379</v>
      </c>
      <c r="S14">
        <f t="shared" si="4"/>
        <v>0.96445754826090313</v>
      </c>
      <c r="T14">
        <f t="shared" si="5"/>
        <v>0.99618415642134772</v>
      </c>
      <c r="U14">
        <f t="shared" si="6"/>
        <v>1.0328958057486859</v>
      </c>
      <c r="V14">
        <f t="shared" si="7"/>
        <v>1.0143739137620322</v>
      </c>
      <c r="W14" s="16">
        <f t="shared" si="8"/>
        <v>1.0050701803576223</v>
      </c>
      <c r="X14" s="16">
        <f t="shared" si="8"/>
        <v>0.95959224252154363</v>
      </c>
    </row>
    <row r="15" spans="1:24" x14ac:dyDescent="0.35">
      <c r="A15" t="s">
        <v>21</v>
      </c>
      <c r="B15" s="18">
        <v>4.4007262840118216E-3</v>
      </c>
      <c r="C15">
        <v>1436.9835361809121</v>
      </c>
      <c r="D15">
        <v>1408.3197834724672</v>
      </c>
      <c r="E15">
        <v>430899.05692259304</v>
      </c>
      <c r="F15">
        <v>438682.92159047798</v>
      </c>
      <c r="G15">
        <v>108.44345380091499</v>
      </c>
      <c r="H15">
        <v>109.38313359506367</v>
      </c>
      <c r="I15" s="3">
        <f t="shared" si="2"/>
        <v>-8.5907192751248848E-3</v>
      </c>
      <c r="J15" s="3"/>
      <c r="K15">
        <f t="shared" si="3"/>
        <v>98.842498918632444</v>
      </c>
      <c r="L15">
        <f t="shared" si="0"/>
        <v>106.13304382353859</v>
      </c>
      <c r="M15">
        <f t="shared" si="0"/>
        <v>105.87913217810512</v>
      </c>
      <c r="N15">
        <f t="shared" si="0"/>
        <v>113.11387883961974</v>
      </c>
      <c r="O15">
        <f t="shared" si="0"/>
        <v>113.00698476910038</v>
      </c>
      <c r="P15">
        <f t="shared" si="1"/>
        <v>108.44345380091499</v>
      </c>
      <c r="Q15">
        <f t="shared" si="1"/>
        <v>109.38313359506367</v>
      </c>
      <c r="S15">
        <f t="shared" si="4"/>
        <v>0.93828489405814608</v>
      </c>
      <c r="T15">
        <f t="shared" si="5"/>
        <v>0.95871041567474857</v>
      </c>
      <c r="U15">
        <f t="shared" si="6"/>
        <v>1.0217689976103748</v>
      </c>
      <c r="V15">
        <f t="shared" si="7"/>
        <v>0.98973763211399279</v>
      </c>
      <c r="W15" s="16">
        <f t="shared" si="8"/>
        <v>1.0023981273760947</v>
      </c>
      <c r="X15" s="16">
        <f t="shared" si="8"/>
        <v>0.93604015054799317</v>
      </c>
    </row>
    <row r="16" spans="1:24" x14ac:dyDescent="0.35">
      <c r="A16" t="s">
        <v>22</v>
      </c>
      <c r="B16" s="18">
        <v>4.3941911247382904E-3</v>
      </c>
      <c r="C16">
        <v>1436.4670328381101</v>
      </c>
      <c r="D16">
        <v>1424.8454741037904</v>
      </c>
      <c r="E16">
        <v>440695.95396406716</v>
      </c>
      <c r="F16">
        <v>449207.4431127045</v>
      </c>
      <c r="G16">
        <v>109.53750355816</v>
      </c>
      <c r="H16">
        <v>111.16966527321465</v>
      </c>
      <c r="I16" s="3">
        <f t="shared" si="2"/>
        <v>-1.46817183540437E-2</v>
      </c>
      <c r="J16" s="3"/>
      <c r="K16">
        <f t="shared" si="3"/>
        <v>98.695715994237915</v>
      </c>
      <c r="L16">
        <f t="shared" si="0"/>
        <v>106.09489580685197</v>
      </c>
      <c r="M16">
        <f t="shared" si="0"/>
        <v>107.12155297146646</v>
      </c>
      <c r="N16">
        <f t="shared" si="0"/>
        <v>115.68562971061922</v>
      </c>
      <c r="O16">
        <f t="shared" si="0"/>
        <v>115.71815583327646</v>
      </c>
      <c r="P16">
        <f t="shared" si="1"/>
        <v>109.53750355816</v>
      </c>
      <c r="Q16">
        <f t="shared" si="1"/>
        <v>111.16966527321465</v>
      </c>
      <c r="S16">
        <f t="shared" si="4"/>
        <v>0.91709658383882331</v>
      </c>
      <c r="T16">
        <f t="shared" si="5"/>
        <v>0.94685488450174493</v>
      </c>
      <c r="U16">
        <f t="shared" si="6"/>
        <v>1.0324483824139417</v>
      </c>
      <c r="V16">
        <f t="shared" si="7"/>
        <v>0.98872584364148497</v>
      </c>
      <c r="W16" s="16">
        <f t="shared" si="8"/>
        <v>0.99041596078346661</v>
      </c>
      <c r="X16" s="16">
        <f t="shared" si="8"/>
        <v>0.92597112743756249</v>
      </c>
    </row>
    <row r="17" spans="1:24" x14ac:dyDescent="0.35">
      <c r="A17" t="s">
        <v>23</v>
      </c>
      <c r="B17" s="18">
        <v>4.3874341351935828E-3</v>
      </c>
      <c r="C17">
        <v>1423.3297534197732</v>
      </c>
      <c r="D17">
        <v>1437.7358969713287</v>
      </c>
      <c r="E17">
        <v>444930.6737118832</v>
      </c>
      <c r="F17">
        <v>453274.42400951736</v>
      </c>
      <c r="G17">
        <v>109.03294657988801</v>
      </c>
      <c r="H17">
        <v>112.00328881473726</v>
      </c>
      <c r="I17" s="3">
        <f t="shared" si="2"/>
        <v>-2.6520134062870671E-2</v>
      </c>
      <c r="J17" s="3"/>
      <c r="K17">
        <f t="shared" si="3"/>
        <v>98.54395065173243</v>
      </c>
      <c r="L17">
        <f t="shared" si="0"/>
        <v>105.12459975465498</v>
      </c>
      <c r="M17">
        <f t="shared" si="0"/>
        <v>108.09067007302313</v>
      </c>
      <c r="N17">
        <f t="shared" si="0"/>
        <v>116.79727191261237</v>
      </c>
      <c r="O17">
        <f t="shared" si="0"/>
        <v>116.76583110314118</v>
      </c>
      <c r="P17">
        <f t="shared" si="1"/>
        <v>109.03294657988801</v>
      </c>
      <c r="Q17">
        <f t="shared" si="1"/>
        <v>112.00328881473726</v>
      </c>
      <c r="S17">
        <f t="shared" si="4"/>
        <v>0.90006040409324906</v>
      </c>
      <c r="T17">
        <f t="shared" si="5"/>
        <v>0.93352305918126555</v>
      </c>
      <c r="U17">
        <f t="shared" si="6"/>
        <v>1.037178232633984</v>
      </c>
      <c r="V17">
        <f t="shared" si="7"/>
        <v>0.98398668519685528</v>
      </c>
      <c r="W17" s="16">
        <f t="shared" si="8"/>
        <v>0.972559423340013</v>
      </c>
      <c r="X17" s="16">
        <f t="shared" si="8"/>
        <v>0.9254554349000248</v>
      </c>
    </row>
    <row r="18" spans="1:24" x14ac:dyDescent="0.35">
      <c r="A18" t="s">
        <v>24</v>
      </c>
      <c r="B18" s="18">
        <v>4.3804109079006899E-3</v>
      </c>
      <c r="C18">
        <v>1426.1832973570065</v>
      </c>
      <c r="D18">
        <v>1449.5120207488694</v>
      </c>
      <c r="E18">
        <v>446678.5156534242</v>
      </c>
      <c r="F18">
        <v>455145.78795443941</v>
      </c>
      <c r="G18">
        <v>108.816448051405</v>
      </c>
      <c r="H18">
        <v>112.51256520556258</v>
      </c>
      <c r="I18" s="3">
        <f t="shared" si="2"/>
        <v>-3.2850705584791362E-2</v>
      </c>
      <c r="J18" s="3"/>
      <c r="K18">
        <f t="shared" si="3"/>
        <v>98.386205477117699</v>
      </c>
      <c r="L18">
        <f t="shared" si="0"/>
        <v>105.33535742592773</v>
      </c>
      <c r="M18">
        <f t="shared" si="0"/>
        <v>108.97601286279325</v>
      </c>
      <c r="N18">
        <f t="shared" si="0"/>
        <v>117.25609208970502</v>
      </c>
      <c r="O18">
        <f t="shared" si="0"/>
        <v>117.24790411399495</v>
      </c>
      <c r="P18">
        <f t="shared" si="1"/>
        <v>108.816448051405</v>
      </c>
      <c r="Q18">
        <f t="shared" si="1"/>
        <v>112.51256520556258</v>
      </c>
      <c r="S18">
        <f t="shared" si="4"/>
        <v>0.89833590347990178</v>
      </c>
      <c r="T18">
        <f t="shared" si="5"/>
        <v>0.92802383323637128</v>
      </c>
      <c r="U18">
        <f t="shared" si="6"/>
        <v>1.0330476936761257</v>
      </c>
      <c r="V18">
        <f t="shared" si="7"/>
        <v>0.97912863332726141</v>
      </c>
      <c r="W18" s="16">
        <f t="shared" si="8"/>
        <v>0.96659213948807876</v>
      </c>
      <c r="X18" s="16">
        <f t="shared" si="8"/>
        <v>0.92938465644431323</v>
      </c>
    </row>
    <row r="19" spans="1:24" x14ac:dyDescent="0.35">
      <c r="A19" t="s">
        <v>25</v>
      </c>
      <c r="B19" s="18">
        <v>4.3730428277463087E-3</v>
      </c>
      <c r="C19">
        <v>1433.2173676756177</v>
      </c>
      <c r="D19">
        <v>1456.5329257829871</v>
      </c>
      <c r="E19">
        <v>442522.94640642882</v>
      </c>
      <c r="F19">
        <v>451714.08518859942</v>
      </c>
      <c r="G19">
        <v>111.40987468232299</v>
      </c>
      <c r="H19">
        <v>112.16973667322031</v>
      </c>
      <c r="I19" s="3">
        <f t="shared" si="2"/>
        <v>-6.7742156969753491E-3</v>
      </c>
      <c r="J19" s="3"/>
      <c r="K19">
        <f t="shared" si="3"/>
        <v>98.220714735887611</v>
      </c>
      <c r="L19">
        <f t="shared" si="3"/>
        <v>105.85488132761913</v>
      </c>
      <c r="M19">
        <f t="shared" si="3"/>
        <v>109.50385273328374</v>
      </c>
      <c r="N19">
        <f t="shared" si="3"/>
        <v>116.16522742253372</v>
      </c>
      <c r="O19">
        <f t="shared" si="3"/>
        <v>116.36387976952003</v>
      </c>
      <c r="P19">
        <f t="shared" ref="P19:Q82" si="9">G19</f>
        <v>111.40987468232299</v>
      </c>
      <c r="Q19">
        <f t="shared" si="9"/>
        <v>112.16973667322031</v>
      </c>
      <c r="S19">
        <f t="shared" si="4"/>
        <v>0.91124412766470775</v>
      </c>
      <c r="T19">
        <f t="shared" si="5"/>
        <v>0.95906388817271593</v>
      </c>
      <c r="U19">
        <f t="shared" si="6"/>
        <v>1.0524774416166152</v>
      </c>
      <c r="V19">
        <f t="shared" si="7"/>
        <v>1.0046855763724805</v>
      </c>
      <c r="W19" s="16">
        <f t="shared" si="8"/>
        <v>0.96667723267643979</v>
      </c>
      <c r="X19" s="16">
        <f t="shared" si="8"/>
        <v>0.94265603539843967</v>
      </c>
    </row>
    <row r="20" spans="1:24" x14ac:dyDescent="0.35">
      <c r="A20" t="s">
        <v>26</v>
      </c>
      <c r="B20" s="18">
        <v>4.3652080921029179E-3</v>
      </c>
      <c r="C20">
        <v>1430.9832659344638</v>
      </c>
      <c r="D20">
        <v>1462.7450776565972</v>
      </c>
      <c r="E20">
        <v>445395.44239157438</v>
      </c>
      <c r="F20">
        <v>454045.51533756434</v>
      </c>
      <c r="G20">
        <v>111.495551757261</v>
      </c>
      <c r="H20">
        <v>112.49648928909367</v>
      </c>
      <c r="I20" s="3">
        <f t="shared" si="2"/>
        <v>-8.8975001634092332E-3</v>
      </c>
      <c r="J20" s="3"/>
      <c r="K20">
        <f t="shared" si="3"/>
        <v>98.044742680508236</v>
      </c>
      <c r="L20">
        <f t="shared" si="3"/>
        <v>105.68987455333811</v>
      </c>
      <c r="M20">
        <f t="shared" si="3"/>
        <v>109.97088959313288</v>
      </c>
      <c r="N20">
        <f t="shared" si="3"/>
        <v>116.91927679351998</v>
      </c>
      <c r="O20">
        <f t="shared" si="3"/>
        <v>116.96446820906785</v>
      </c>
      <c r="P20">
        <f t="shared" si="9"/>
        <v>111.495551757261</v>
      </c>
      <c r="Q20">
        <f t="shared" si="9"/>
        <v>112.49648928909367</v>
      </c>
      <c r="S20">
        <f t="shared" si="4"/>
        <v>0.90395593824948939</v>
      </c>
      <c r="T20">
        <f t="shared" si="5"/>
        <v>0.95361137029749754</v>
      </c>
      <c r="U20">
        <f t="shared" si="6"/>
        <v>1.0549312526716357</v>
      </c>
      <c r="V20">
        <f t="shared" si="7"/>
        <v>1.002992740467175</v>
      </c>
      <c r="W20" s="16">
        <f t="shared" si="8"/>
        <v>0.96107137938382114</v>
      </c>
      <c r="X20" s="16">
        <f t="shared" si="8"/>
        <v>0.94057107270122797</v>
      </c>
    </row>
    <row r="21" spans="1:24" x14ac:dyDescent="0.35">
      <c r="A21" t="s">
        <v>27</v>
      </c>
      <c r="B21" s="18">
        <v>4.3568166487767922E-3</v>
      </c>
      <c r="C21">
        <v>1441.0475781314353</v>
      </c>
      <c r="D21">
        <v>1469.9340874738627</v>
      </c>
      <c r="E21">
        <v>452254.03515600064</v>
      </c>
      <c r="F21">
        <v>460856.94546317629</v>
      </c>
      <c r="G21">
        <v>112.65298379207201</v>
      </c>
      <c r="H21">
        <v>113.39692625405554</v>
      </c>
      <c r="I21" s="3">
        <f t="shared" si="2"/>
        <v>-6.5605169959968819E-3</v>
      </c>
      <c r="J21" s="3"/>
      <c r="K21">
        <f t="shared" si="3"/>
        <v>97.856266693964443</v>
      </c>
      <c r="L21">
        <f t="shared" si="3"/>
        <v>106.43320672142531</v>
      </c>
      <c r="M21">
        <f t="shared" si="3"/>
        <v>110.51136777827573</v>
      </c>
      <c r="N21">
        <f t="shared" si="3"/>
        <v>118.71970317761618</v>
      </c>
      <c r="O21">
        <f t="shared" si="3"/>
        <v>118.71912776515468</v>
      </c>
      <c r="P21">
        <f t="shared" si="9"/>
        <v>112.65298379207201</v>
      </c>
      <c r="Q21">
        <f t="shared" si="9"/>
        <v>113.39692625405554</v>
      </c>
      <c r="S21">
        <f t="shared" si="4"/>
        <v>0.8965083627457433</v>
      </c>
      <c r="T21">
        <f t="shared" si="5"/>
        <v>0.9488987992459198</v>
      </c>
      <c r="U21">
        <f t="shared" si="6"/>
        <v>1.0584383132129631</v>
      </c>
      <c r="V21">
        <f t="shared" si="7"/>
        <v>1.0021730611444599</v>
      </c>
      <c r="W21" s="16">
        <f t="shared" si="8"/>
        <v>0.96309736148562897</v>
      </c>
      <c r="X21" s="16">
        <f t="shared" si="8"/>
        <v>0.93085953569931024</v>
      </c>
    </row>
    <row r="22" spans="1:24" x14ac:dyDescent="0.35">
      <c r="A22" t="s">
        <v>28</v>
      </c>
      <c r="B22" s="18">
        <v>4.3478104340207366E-3</v>
      </c>
      <c r="C22">
        <v>1453.9821316827408</v>
      </c>
      <c r="D22">
        <v>1478.7421247936072</v>
      </c>
      <c r="E22">
        <v>452856.94410569593</v>
      </c>
      <c r="F22">
        <v>460688.3685842455</v>
      </c>
      <c r="G22">
        <v>112.993931078579</v>
      </c>
      <c r="H22">
        <v>113.48029249181798</v>
      </c>
      <c r="I22" s="3">
        <f t="shared" si="2"/>
        <v>-4.2858667576491163E-3</v>
      </c>
      <c r="J22" s="3"/>
      <c r="K22">
        <f t="shared" si="3"/>
        <v>97.653982635644212</v>
      </c>
      <c r="L22">
        <f t="shared" si="3"/>
        <v>107.38852980226386</v>
      </c>
      <c r="M22">
        <f t="shared" si="3"/>
        <v>111.17356634890679</v>
      </c>
      <c r="N22">
        <f t="shared" si="3"/>
        <v>118.87797080153304</v>
      </c>
      <c r="O22">
        <f t="shared" si="3"/>
        <v>118.67570149106885</v>
      </c>
      <c r="P22">
        <f t="shared" si="9"/>
        <v>112.993931078579</v>
      </c>
      <c r="Q22">
        <f t="shared" si="9"/>
        <v>113.48029249181798</v>
      </c>
      <c r="S22">
        <f t="shared" si="4"/>
        <v>0.90335096635817569</v>
      </c>
      <c r="T22">
        <f t="shared" si="5"/>
        <v>0.95050353161918066</v>
      </c>
      <c r="U22">
        <f t="shared" si="6"/>
        <v>1.0521973928373585</v>
      </c>
      <c r="V22">
        <f t="shared" si="7"/>
        <v>1.0000586672052811</v>
      </c>
      <c r="W22" s="16">
        <f t="shared" si="8"/>
        <v>0.96595380834717504</v>
      </c>
      <c r="X22" s="16">
        <f t="shared" si="8"/>
        <v>0.9351906463352343</v>
      </c>
    </row>
    <row r="23" spans="1:24" x14ac:dyDescent="0.35">
      <c r="A23" t="s">
        <v>29</v>
      </c>
      <c r="B23" s="18">
        <v>4.3381663614225578E-3</v>
      </c>
      <c r="C23">
        <v>1479.5718561591807</v>
      </c>
      <c r="D23">
        <v>1489.2786075836575</v>
      </c>
      <c r="E23">
        <v>454163.78032997093</v>
      </c>
      <c r="F23">
        <v>462506.42624411167</v>
      </c>
      <c r="G23">
        <v>112.57561375216901</v>
      </c>
      <c r="H23">
        <v>113.85525066017684</v>
      </c>
      <c r="I23" s="3">
        <f t="shared" si="2"/>
        <v>-1.1239155863150802E-2</v>
      </c>
      <c r="J23" s="3"/>
      <c r="K23">
        <f t="shared" si="3"/>
        <v>97.437371973258806</v>
      </c>
      <c r="L23">
        <f t="shared" si="3"/>
        <v>109.27854126092565</v>
      </c>
      <c r="M23">
        <f t="shared" si="3"/>
        <v>111.96571147610889</v>
      </c>
      <c r="N23">
        <f t="shared" si="3"/>
        <v>119.22102403398051</v>
      </c>
      <c r="O23">
        <f t="shared" si="3"/>
        <v>119.14404252776333</v>
      </c>
      <c r="P23">
        <f t="shared" si="9"/>
        <v>112.57561375216901</v>
      </c>
      <c r="Q23">
        <f t="shared" si="9"/>
        <v>113.85525066017684</v>
      </c>
      <c r="S23">
        <f t="shared" si="4"/>
        <v>0.91660461857615783</v>
      </c>
      <c r="T23">
        <f t="shared" si="5"/>
        <v>0.94425974499332077</v>
      </c>
      <c r="U23">
        <f t="shared" si="6"/>
        <v>1.0301712710766415</v>
      </c>
      <c r="V23">
        <f t="shared" si="7"/>
        <v>0.98628051878067358</v>
      </c>
      <c r="W23" s="16">
        <f t="shared" si="8"/>
        <v>0.97600006127093086</v>
      </c>
      <c r="X23" s="16">
        <f t="shared" si="8"/>
        <v>0.93914401745279674</v>
      </c>
    </row>
    <row r="24" spans="1:24" x14ac:dyDescent="0.35">
      <c r="A24" t="s">
        <v>30</v>
      </c>
      <c r="B24" s="18">
        <v>4.3278961319613857E-3</v>
      </c>
      <c r="C24">
        <v>1483.9326627920018</v>
      </c>
      <c r="D24">
        <v>1503.6440217587078</v>
      </c>
      <c r="E24">
        <v>457239.64764907042</v>
      </c>
      <c r="F24">
        <v>466423.05738196825</v>
      </c>
      <c r="G24">
        <v>111.09082867503101</v>
      </c>
      <c r="H24">
        <v>114.61444374034781</v>
      </c>
      <c r="I24" s="3">
        <f t="shared" si="2"/>
        <v>-3.0743202604545581E-2</v>
      </c>
      <c r="J24" s="3"/>
      <c r="K24">
        <f t="shared" si="3"/>
        <v>97.206697516613303</v>
      </c>
      <c r="L24">
        <f t="shared" si="3"/>
        <v>109.60062266952497</v>
      </c>
      <c r="M24">
        <f t="shared" si="3"/>
        <v>113.04572015317447</v>
      </c>
      <c r="N24">
        <f t="shared" si="3"/>
        <v>120.02845973770235</v>
      </c>
      <c r="O24">
        <f t="shared" si="3"/>
        <v>120.15298692372302</v>
      </c>
      <c r="P24">
        <f t="shared" si="9"/>
        <v>111.09082867503101</v>
      </c>
      <c r="Q24">
        <f t="shared" si="9"/>
        <v>114.61444374034781</v>
      </c>
      <c r="S24">
        <f t="shared" si="4"/>
        <v>0.91312196214993269</v>
      </c>
      <c r="T24">
        <f t="shared" si="5"/>
        <v>0.92553740102803361</v>
      </c>
      <c r="U24">
        <f t="shared" si="6"/>
        <v>1.0135966928764575</v>
      </c>
      <c r="V24">
        <f t="shared" si="7"/>
        <v>0.96856680142129925</v>
      </c>
      <c r="W24" s="16">
        <f t="shared" si="8"/>
        <v>0.96952474203374106</v>
      </c>
      <c r="X24" s="16">
        <f t="shared" si="8"/>
        <v>0.94182430067179712</v>
      </c>
    </row>
    <row r="25" spans="1:24" x14ac:dyDescent="0.35">
      <c r="A25" t="s">
        <v>31</v>
      </c>
      <c r="B25" s="18">
        <v>4.3170143439858052E-3</v>
      </c>
      <c r="C25">
        <v>1488.837207900513</v>
      </c>
      <c r="D25">
        <v>1510.2150743621032</v>
      </c>
      <c r="E25">
        <v>458363.57463550137</v>
      </c>
      <c r="F25">
        <v>467526.3750494048</v>
      </c>
      <c r="G25">
        <v>111.804979048305</v>
      </c>
      <c r="H25">
        <v>114.71123361461557</v>
      </c>
      <c r="I25" s="3">
        <f t="shared" si="2"/>
        <v>-2.533539632286087E-2</v>
      </c>
      <c r="J25" s="3"/>
      <c r="K25">
        <f t="shared" si="3"/>
        <v>96.96228715187037</v>
      </c>
      <c r="L25">
        <f t="shared" si="3"/>
        <v>109.96286363320336</v>
      </c>
      <c r="M25">
        <f t="shared" si="3"/>
        <v>113.53973959059849</v>
      </c>
      <c r="N25">
        <f t="shared" si="3"/>
        <v>120.32349807423452</v>
      </c>
      <c r="O25">
        <f t="shared" si="3"/>
        <v>120.43720724939114</v>
      </c>
      <c r="P25">
        <f t="shared" si="9"/>
        <v>111.804979048305</v>
      </c>
      <c r="Q25">
        <f t="shared" si="9"/>
        <v>114.71123361461557</v>
      </c>
      <c r="S25">
        <f t="shared" si="4"/>
        <v>0.91389350703019712</v>
      </c>
      <c r="T25">
        <f t="shared" si="5"/>
        <v>0.9292031966966755</v>
      </c>
      <c r="U25">
        <f t="shared" si="6"/>
        <v>1.0167521593585112</v>
      </c>
      <c r="V25">
        <f t="shared" si="7"/>
        <v>0.9719924674215209</v>
      </c>
      <c r="W25" s="16">
        <f t="shared" si="8"/>
        <v>0.96849670458737502</v>
      </c>
      <c r="X25" s="16">
        <f t="shared" si="8"/>
        <v>0.94362066768162989</v>
      </c>
    </row>
    <row r="26" spans="1:24" x14ac:dyDescent="0.35">
      <c r="A26" t="s">
        <v>32</v>
      </c>
      <c r="B26" s="18">
        <v>4.3054961638249491E-3</v>
      </c>
      <c r="C26">
        <v>1518.0372236662975</v>
      </c>
      <c r="D26">
        <v>1517.8102562780632</v>
      </c>
      <c r="E26">
        <v>461584.04831331305</v>
      </c>
      <c r="F26">
        <v>470120.80333661177</v>
      </c>
      <c r="G26">
        <v>112.833130858529</v>
      </c>
      <c r="H26">
        <v>115.01028588419159</v>
      </c>
      <c r="I26" s="3">
        <f t="shared" si="2"/>
        <v>-1.8930089677847158E-2</v>
      </c>
      <c r="J26" s="3"/>
      <c r="K26">
        <f t="shared" si="3"/>
        <v>96.703583102443289</v>
      </c>
      <c r="L26">
        <f t="shared" si="3"/>
        <v>112.11952477432851</v>
      </c>
      <c r="M26">
        <f t="shared" si="3"/>
        <v>114.11075427024309</v>
      </c>
      <c r="N26">
        <f t="shared" si="3"/>
        <v>121.16889391241483</v>
      </c>
      <c r="O26">
        <f t="shared" si="3"/>
        <v>121.10554536675832</v>
      </c>
      <c r="P26">
        <f t="shared" si="9"/>
        <v>112.833130858529</v>
      </c>
      <c r="Q26">
        <f t="shared" si="9"/>
        <v>115.01028588419159</v>
      </c>
      <c r="S26">
        <f t="shared" si="4"/>
        <v>0.92531607043778474</v>
      </c>
      <c r="T26">
        <f t="shared" si="5"/>
        <v>0.93120542092336656</v>
      </c>
      <c r="U26">
        <f t="shared" si="6"/>
        <v>1.0063646905892334</v>
      </c>
      <c r="V26">
        <f t="shared" si="7"/>
        <v>0.96805591538018121</v>
      </c>
      <c r="W26" s="16">
        <f t="shared" si="8"/>
        <v>0.98255002774586131</v>
      </c>
      <c r="X26" s="16">
        <f t="shared" si="8"/>
        <v>0.94174957438108153</v>
      </c>
    </row>
    <row r="27" spans="1:24" x14ac:dyDescent="0.35">
      <c r="A27" t="s">
        <v>33</v>
      </c>
      <c r="B27" s="18">
        <v>4.2932935543643696E-3</v>
      </c>
      <c r="C27">
        <v>1534.2520914217093</v>
      </c>
      <c r="D27">
        <v>1529.1556103982271</v>
      </c>
      <c r="E27">
        <v>461023.79197284393</v>
      </c>
      <c r="F27">
        <v>469922.69717266975</v>
      </c>
      <c r="G27">
        <v>114.11954659018301</v>
      </c>
      <c r="H27">
        <v>115.08789231278126</v>
      </c>
      <c r="I27" s="3">
        <f t="shared" si="2"/>
        <v>-8.4139669528965448E-3</v>
      </c>
      <c r="J27" s="3"/>
      <c r="K27">
        <f t="shared" si="3"/>
        <v>96.429506430873474</v>
      </c>
      <c r="L27">
        <f t="shared" si="3"/>
        <v>113.31712601800857</v>
      </c>
      <c r="M27">
        <f t="shared" si="3"/>
        <v>114.96371129221603</v>
      </c>
      <c r="N27">
        <f t="shared" si="3"/>
        <v>121.02182288314047</v>
      </c>
      <c r="O27">
        <f t="shared" si="3"/>
        <v>121.05451219644459</v>
      </c>
      <c r="P27">
        <f t="shared" si="9"/>
        <v>114.11954659018301</v>
      </c>
      <c r="Q27">
        <f t="shared" si="9"/>
        <v>115.08789231278126</v>
      </c>
      <c r="S27">
        <f t="shared" si="4"/>
        <v>0.93633630132499646</v>
      </c>
      <c r="T27">
        <f t="shared" si="5"/>
        <v>0.94296668048354926</v>
      </c>
      <c r="U27">
        <f t="shared" si="6"/>
        <v>1.0070811941704816</v>
      </c>
      <c r="V27">
        <f t="shared" si="7"/>
        <v>0.97449679868347827</v>
      </c>
      <c r="W27" s="16">
        <f t="shared" si="8"/>
        <v>0.98567734761082859</v>
      </c>
      <c r="X27" s="16">
        <f t="shared" si="8"/>
        <v>0.94994199024109727</v>
      </c>
    </row>
    <row r="28" spans="1:24" x14ac:dyDescent="0.35">
      <c r="A28" t="s">
        <v>34</v>
      </c>
      <c r="B28" s="18">
        <v>4.2803316404880559E-3</v>
      </c>
      <c r="C28">
        <v>1576.7753588920875</v>
      </c>
      <c r="D28">
        <v>1558.5009246010575</v>
      </c>
      <c r="E28">
        <v>473688.02410609706</v>
      </c>
      <c r="F28">
        <v>483232.87530925701</v>
      </c>
      <c r="G28">
        <v>117.289826939183</v>
      </c>
      <c r="H28">
        <v>117.46519065037006</v>
      </c>
      <c r="I28" s="3">
        <f t="shared" si="2"/>
        <v>-1.4928993876068581E-3</v>
      </c>
      <c r="J28" s="3"/>
      <c r="K28">
        <f t="shared" si="3"/>
        <v>96.138375404852241</v>
      </c>
      <c r="L28">
        <f t="shared" si="3"/>
        <v>116.45781879306169</v>
      </c>
      <c r="M28">
        <f t="shared" si="3"/>
        <v>117.16992641306628</v>
      </c>
      <c r="N28">
        <f t="shared" si="3"/>
        <v>124.34626835616677</v>
      </c>
      <c r="O28">
        <f t="shared" si="3"/>
        <v>124.48328278204647</v>
      </c>
      <c r="P28">
        <f t="shared" si="9"/>
        <v>117.289826939183</v>
      </c>
      <c r="Q28">
        <f t="shared" si="9"/>
        <v>117.46519065037006</v>
      </c>
      <c r="S28">
        <f t="shared" si="4"/>
        <v>0.93656062487930813</v>
      </c>
      <c r="T28">
        <f t="shared" si="5"/>
        <v>0.94325168330124787</v>
      </c>
      <c r="U28">
        <f t="shared" si="6"/>
        <v>1.0071442875604577</v>
      </c>
      <c r="V28">
        <f t="shared" si="7"/>
        <v>0.97467458393488338</v>
      </c>
      <c r="W28" s="16">
        <f t="shared" si="8"/>
        <v>0.99392243691018334</v>
      </c>
      <c r="X28" s="16">
        <f t="shared" si="8"/>
        <v>0.94228743622168698</v>
      </c>
    </row>
    <row r="29" spans="1:24" x14ac:dyDescent="0.35">
      <c r="A29" t="s">
        <v>35</v>
      </c>
      <c r="B29" s="18">
        <v>4.2665340610682492E-3</v>
      </c>
      <c r="C29">
        <v>1629.8810739843195</v>
      </c>
      <c r="D29">
        <v>1588.7868742121677</v>
      </c>
      <c r="E29">
        <v>480929.34970183758</v>
      </c>
      <c r="F29">
        <v>489832.68627360428</v>
      </c>
      <c r="G29">
        <v>119.218725380709</v>
      </c>
      <c r="H29">
        <v>119.02328150275186</v>
      </c>
      <c r="I29" s="3">
        <f t="shared" si="2"/>
        <v>1.6420642708681109E-3</v>
      </c>
      <c r="J29" s="3"/>
      <c r="K29">
        <f t="shared" si="3"/>
        <v>95.82847491550875</v>
      </c>
      <c r="L29">
        <f t="shared" si="3"/>
        <v>120.38011229556334</v>
      </c>
      <c r="M29">
        <f t="shared" si="3"/>
        <v>119.44685960653997</v>
      </c>
      <c r="N29">
        <f t="shared" si="3"/>
        <v>126.24716466335451</v>
      </c>
      <c r="O29">
        <f t="shared" si="3"/>
        <v>126.1834281499648</v>
      </c>
      <c r="P29">
        <f t="shared" si="9"/>
        <v>119.218725380709</v>
      </c>
      <c r="Q29">
        <f t="shared" si="9"/>
        <v>119.02328150275186</v>
      </c>
      <c r="S29">
        <f t="shared" si="4"/>
        <v>0.95352725438677366</v>
      </c>
      <c r="T29">
        <f t="shared" si="5"/>
        <v>0.94432794351154536</v>
      </c>
      <c r="U29">
        <f t="shared" si="6"/>
        <v>0.99035233567482606</v>
      </c>
      <c r="V29">
        <f t="shared" si="7"/>
        <v>0.96706638060665928</v>
      </c>
      <c r="W29" s="16">
        <f t="shared" si="8"/>
        <v>1.0078131203457128</v>
      </c>
      <c r="X29" s="16">
        <f t="shared" si="8"/>
        <v>0.94613498786330807</v>
      </c>
    </row>
    <row r="30" spans="1:24" x14ac:dyDescent="0.35">
      <c r="A30" t="s">
        <v>36</v>
      </c>
      <c r="B30" s="18">
        <v>4.2518315594279469E-3</v>
      </c>
      <c r="C30">
        <v>1670.4011944899028</v>
      </c>
      <c r="D30">
        <v>1620.7664416959299</v>
      </c>
      <c r="E30">
        <v>484874.08849758381</v>
      </c>
      <c r="F30">
        <v>493390.15727778664</v>
      </c>
      <c r="G30">
        <v>121.109261533034</v>
      </c>
      <c r="H30">
        <v>120.23516670653964</v>
      </c>
      <c r="I30" s="3">
        <f t="shared" si="2"/>
        <v>7.2698766129528263E-3</v>
      </c>
      <c r="J30" s="3"/>
      <c r="K30">
        <f t="shared" si="3"/>
        <v>95.49824942346612</v>
      </c>
      <c r="L30">
        <f t="shared" si="3"/>
        <v>123.37285620464367</v>
      </c>
      <c r="M30">
        <f t="shared" si="3"/>
        <v>121.85112097696764</v>
      </c>
      <c r="N30">
        <f t="shared" si="3"/>
        <v>127.28268492970807</v>
      </c>
      <c r="O30">
        <f t="shared" si="3"/>
        <v>127.09985104176238</v>
      </c>
      <c r="P30">
        <f t="shared" si="9"/>
        <v>121.109261533034</v>
      </c>
      <c r="Q30">
        <f t="shared" si="9"/>
        <v>120.23516670653964</v>
      </c>
      <c r="S30">
        <f t="shared" si="4"/>
        <v>0.96928232047254814</v>
      </c>
      <c r="T30">
        <f t="shared" si="5"/>
        <v>0.95149832516431165</v>
      </c>
      <c r="U30">
        <f t="shared" si="6"/>
        <v>0.98165240927992337</v>
      </c>
      <c r="V30">
        <f t="shared" si="7"/>
        <v>0.96645777110195485</v>
      </c>
      <c r="W30" s="16">
        <f t="shared" si="8"/>
        <v>1.0124884795106945</v>
      </c>
      <c r="X30" s="16">
        <f t="shared" si="8"/>
        <v>0.95732676478548506</v>
      </c>
    </row>
    <row r="31" spans="1:24" x14ac:dyDescent="0.35">
      <c r="A31" t="s">
        <v>37</v>
      </c>
      <c r="B31" s="18">
        <v>4.2361496689957293E-3</v>
      </c>
      <c r="C31">
        <v>1704.5524357691947</v>
      </c>
      <c r="D31">
        <v>1649.6639911440611</v>
      </c>
      <c r="E31">
        <v>482321.66499059246</v>
      </c>
      <c r="F31">
        <v>491466.40603104484</v>
      </c>
      <c r="G31">
        <v>121.713880590415</v>
      </c>
      <c r="H31">
        <v>120.61906617814611</v>
      </c>
      <c r="I31" s="3">
        <f t="shared" si="2"/>
        <v>9.0766281563805402E-3</v>
      </c>
      <c r="J31" s="3"/>
      <c r="K31">
        <f t="shared" si="3"/>
        <v>95.146026372530187</v>
      </c>
      <c r="L31">
        <f t="shared" si="3"/>
        <v>125.89520604099351</v>
      </c>
      <c r="M31">
        <f t="shared" si="3"/>
        <v>124.02367261868206</v>
      </c>
      <c r="N31">
        <f t="shared" si="3"/>
        <v>126.6126567208297</v>
      </c>
      <c r="O31">
        <f t="shared" si="3"/>
        <v>126.60428279157405</v>
      </c>
      <c r="P31">
        <f t="shared" si="9"/>
        <v>121.713880590415</v>
      </c>
      <c r="Q31">
        <f t="shared" si="9"/>
        <v>120.61906617814611</v>
      </c>
      <c r="S31">
        <f t="shared" si="4"/>
        <v>0.99433349952194661</v>
      </c>
      <c r="T31">
        <f t="shared" si="5"/>
        <v>0.96130895396013927</v>
      </c>
      <c r="U31">
        <f t="shared" si="6"/>
        <v>0.96678725439936919</v>
      </c>
      <c r="V31">
        <f t="shared" si="7"/>
        <v>0.96404421279765629</v>
      </c>
      <c r="W31" s="16">
        <f t="shared" si="8"/>
        <v>1.0150901306403464</v>
      </c>
      <c r="X31" s="16">
        <f t="shared" si="8"/>
        <v>0.97955193288569764</v>
      </c>
    </row>
    <row r="32" spans="1:24" x14ac:dyDescent="0.35">
      <c r="A32" t="s">
        <v>38</v>
      </c>
      <c r="B32" s="18">
        <v>4.2194162274713874E-3</v>
      </c>
      <c r="C32">
        <v>1714.6998077419059</v>
      </c>
      <c r="D32">
        <v>1675.9328715262632</v>
      </c>
      <c r="E32">
        <v>488227.20688850462</v>
      </c>
      <c r="F32">
        <v>497491.80620880815</v>
      </c>
      <c r="G32">
        <v>123.68506086347</v>
      </c>
      <c r="H32">
        <v>121.8354423760986</v>
      </c>
      <c r="I32" s="3">
        <f t="shared" si="2"/>
        <v>1.5181284290508353E-2</v>
      </c>
      <c r="J32" s="3"/>
      <c r="K32">
        <f t="shared" si="3"/>
        <v>94.770184961583141</v>
      </c>
      <c r="L32">
        <f t="shared" si="3"/>
        <v>126.64467285613586</v>
      </c>
      <c r="M32">
        <f t="shared" si="3"/>
        <v>125.99859783864891</v>
      </c>
      <c r="N32">
        <f t="shared" si="3"/>
        <v>128.16290089052799</v>
      </c>
      <c r="O32">
        <f t="shared" si="3"/>
        <v>128.15645697617083</v>
      </c>
      <c r="P32">
        <f t="shared" si="9"/>
        <v>123.68506086347</v>
      </c>
      <c r="Q32">
        <f t="shared" si="9"/>
        <v>121.8354423760986</v>
      </c>
      <c r="S32">
        <f t="shared" si="4"/>
        <v>0.98815391955204768</v>
      </c>
      <c r="T32">
        <f t="shared" si="5"/>
        <v>0.9650613399357838</v>
      </c>
      <c r="U32">
        <f t="shared" si="6"/>
        <v>0.976630584406595</v>
      </c>
      <c r="V32">
        <f t="shared" si="7"/>
        <v>0.97082872866932424</v>
      </c>
      <c r="W32" s="16">
        <f t="shared" si="8"/>
        <v>1.0051276365655617</v>
      </c>
      <c r="X32" s="16">
        <f t="shared" si="8"/>
        <v>0.98311287403109149</v>
      </c>
    </row>
    <row r="33" spans="1:24" x14ac:dyDescent="0.35">
      <c r="A33" t="s">
        <v>39</v>
      </c>
      <c r="B33" s="18">
        <v>4.2015645358769796E-3</v>
      </c>
      <c r="C33">
        <v>1719.9280982855792</v>
      </c>
      <c r="D33">
        <v>1705.3547573157341</v>
      </c>
      <c r="E33">
        <v>491493.46971837402</v>
      </c>
      <c r="F33">
        <v>500668.99599963683</v>
      </c>
      <c r="G33">
        <v>123.757601639676</v>
      </c>
      <c r="H33">
        <v>122.77042420522001</v>
      </c>
      <c r="I33" s="3">
        <f t="shared" si="2"/>
        <v>8.0408407875649703E-3</v>
      </c>
      <c r="J33" s="3"/>
      <c r="K33">
        <f t="shared" si="3"/>
        <v>94.369227098439822</v>
      </c>
      <c r="L33">
        <f t="shared" si="3"/>
        <v>127.03082508086392</v>
      </c>
      <c r="M33">
        <f t="shared" si="3"/>
        <v>128.21056970114131</v>
      </c>
      <c r="N33">
        <f t="shared" si="3"/>
        <v>129.02031668678157</v>
      </c>
      <c r="O33">
        <f t="shared" si="3"/>
        <v>128.97491746466895</v>
      </c>
      <c r="P33">
        <f t="shared" si="9"/>
        <v>123.757601639676</v>
      </c>
      <c r="Q33">
        <f t="shared" si="9"/>
        <v>122.77042420522001</v>
      </c>
      <c r="S33">
        <f t="shared" si="4"/>
        <v>0.98458001300099518</v>
      </c>
      <c r="T33">
        <f t="shared" si="5"/>
        <v>0.95921018346372766</v>
      </c>
      <c r="U33">
        <f t="shared" si="6"/>
        <v>0.97423284120917664</v>
      </c>
      <c r="V33">
        <f t="shared" si="7"/>
        <v>0.96669233076126315</v>
      </c>
      <c r="W33" s="16">
        <f t="shared" si="8"/>
        <v>0.99079838251224239</v>
      </c>
      <c r="X33" s="16">
        <f t="shared" si="8"/>
        <v>0.99372388003351397</v>
      </c>
    </row>
    <row r="34" spans="1:24" x14ac:dyDescent="0.35">
      <c r="A34" t="s">
        <v>40</v>
      </c>
      <c r="B34" s="18">
        <v>4.1825624879960818E-3</v>
      </c>
      <c r="C34">
        <v>1740.339791540026</v>
      </c>
      <c r="D34">
        <v>1733.1767222050248</v>
      </c>
      <c r="E34">
        <v>494150.25223116373</v>
      </c>
      <c r="F34">
        <v>503036.87133072468</v>
      </c>
      <c r="G34">
        <v>124.73444867603099</v>
      </c>
      <c r="H34">
        <v>123.49909392153505</v>
      </c>
      <c r="I34" s="3">
        <f t="shared" si="2"/>
        <v>1.0002945894330404E-2</v>
      </c>
      <c r="J34" s="3"/>
      <c r="K34">
        <f t="shared" si="3"/>
        <v>93.942431661526797</v>
      </c>
      <c r="L34">
        <f t="shared" si="3"/>
        <v>128.53839637875393</v>
      </c>
      <c r="M34">
        <f t="shared" si="3"/>
        <v>130.30225763490341</v>
      </c>
      <c r="N34">
        <f t="shared" si="3"/>
        <v>129.71773983131376</v>
      </c>
      <c r="O34">
        <f t="shared" si="3"/>
        <v>129.58489437123558</v>
      </c>
      <c r="P34">
        <f t="shared" si="9"/>
        <v>124.73444867603099</v>
      </c>
      <c r="Q34">
        <f t="shared" si="9"/>
        <v>123.49909392153505</v>
      </c>
      <c r="S34">
        <f t="shared" si="4"/>
        <v>0.99090838728693964</v>
      </c>
      <c r="T34">
        <f t="shared" si="5"/>
        <v>0.96158358015054002</v>
      </c>
      <c r="U34">
        <f t="shared" si="6"/>
        <v>0.97040613692181021</v>
      </c>
      <c r="V34">
        <f t="shared" si="7"/>
        <v>0.96598478628875384</v>
      </c>
      <c r="W34" s="16">
        <f t="shared" si="8"/>
        <v>0.98646331009020827</v>
      </c>
      <c r="X34" s="16">
        <f t="shared" si="8"/>
        <v>1.0045060745303593</v>
      </c>
    </row>
    <row r="35" spans="1:24" x14ac:dyDescent="0.35">
      <c r="A35" t="s">
        <v>41</v>
      </c>
      <c r="B35" s="18">
        <v>4.1624123442831297E-3</v>
      </c>
      <c r="C35">
        <v>1781.7465051043059</v>
      </c>
      <c r="D35">
        <v>1760.3905537747926</v>
      </c>
      <c r="E35">
        <v>504440.18538635515</v>
      </c>
      <c r="F35">
        <v>513612.75173490407</v>
      </c>
      <c r="G35">
        <v>126.62982229825001</v>
      </c>
      <c r="H35">
        <v>125.16056484245232</v>
      </c>
      <c r="I35" s="3">
        <f t="shared" si="2"/>
        <v>1.1738980705681039E-2</v>
      </c>
      <c r="J35" s="3"/>
      <c r="K35">
        <f t="shared" si="3"/>
        <v>93.489849421773854</v>
      </c>
      <c r="L35">
        <f t="shared" si="3"/>
        <v>131.59662247157755</v>
      </c>
      <c r="M35">
        <f t="shared" si="3"/>
        <v>132.34822539283945</v>
      </c>
      <c r="N35">
        <f t="shared" si="3"/>
        <v>132.41891597334742</v>
      </c>
      <c r="O35">
        <f t="shared" si="3"/>
        <v>132.30929574848051</v>
      </c>
      <c r="P35">
        <f t="shared" si="9"/>
        <v>126.62982229825001</v>
      </c>
      <c r="Q35">
        <f t="shared" si="9"/>
        <v>125.16056484245232</v>
      </c>
      <c r="S35">
        <f t="shared" si="4"/>
        <v>0.99379021119659838</v>
      </c>
      <c r="T35">
        <f t="shared" si="5"/>
        <v>0.95628197351908073</v>
      </c>
      <c r="U35">
        <f t="shared" si="6"/>
        <v>0.9622573886772795</v>
      </c>
      <c r="V35">
        <f t="shared" si="7"/>
        <v>0.95926502838247252</v>
      </c>
      <c r="W35" s="16">
        <f t="shared" si="8"/>
        <v>0.99432102002855738</v>
      </c>
      <c r="X35" s="16">
        <f t="shared" si="8"/>
        <v>0.99946615949852513</v>
      </c>
    </row>
    <row r="36" spans="1:24" x14ac:dyDescent="0.35">
      <c r="A36" t="s">
        <v>42</v>
      </c>
      <c r="B36" s="18">
        <v>4.1411606609756757E-3</v>
      </c>
      <c r="C36">
        <v>1840.9770847713994</v>
      </c>
      <c r="D36">
        <v>1814.4163809067404</v>
      </c>
      <c r="E36">
        <v>504740.10921283456</v>
      </c>
      <c r="F36">
        <v>513996.87630407582</v>
      </c>
      <c r="G36">
        <v>126.233370363723</v>
      </c>
      <c r="H36">
        <v>126.46513113077799</v>
      </c>
      <c r="I36" s="3">
        <f t="shared" si="2"/>
        <v>-1.8326060708016721E-3</v>
      </c>
      <c r="J36" s="3"/>
      <c r="K36">
        <f t="shared" si="3"/>
        <v>93.012526055408699</v>
      </c>
      <c r="L36">
        <f t="shared" si="3"/>
        <v>135.9712875593965</v>
      </c>
      <c r="M36">
        <f t="shared" si="3"/>
        <v>136.40995040662202</v>
      </c>
      <c r="N36">
        <f t="shared" si="3"/>
        <v>132.49764797989158</v>
      </c>
      <c r="O36">
        <f t="shared" si="3"/>
        <v>132.40824822007536</v>
      </c>
      <c r="P36">
        <f t="shared" si="9"/>
        <v>126.233370363723</v>
      </c>
      <c r="Q36">
        <f t="shared" si="9"/>
        <v>126.46513113077799</v>
      </c>
      <c r="S36">
        <f t="shared" si="4"/>
        <v>1.0262166131434431</v>
      </c>
      <c r="T36">
        <f t="shared" si="5"/>
        <v>0.95272159384203348</v>
      </c>
      <c r="U36">
        <f t="shared" si="6"/>
        <v>0.92838254773884021</v>
      </c>
      <c r="V36">
        <f t="shared" si="7"/>
        <v>0.94047333857843929</v>
      </c>
      <c r="W36" s="16">
        <f t="shared" si="8"/>
        <v>0.99678423131217397</v>
      </c>
      <c r="X36" s="16">
        <f t="shared" si="8"/>
        <v>1.0295273349103087</v>
      </c>
    </row>
    <row r="37" spans="1:24" x14ac:dyDescent="0.35">
      <c r="A37" t="s">
        <v>43</v>
      </c>
      <c r="B37" s="18">
        <v>4.118892391110328E-3</v>
      </c>
      <c r="C37">
        <v>1906.3189433426937</v>
      </c>
      <c r="D37">
        <v>1863.8042743527922</v>
      </c>
      <c r="E37">
        <v>514207.86620213388</v>
      </c>
      <c r="F37">
        <v>523440.22140008776</v>
      </c>
      <c r="G37">
        <v>128.52579837336799</v>
      </c>
      <c r="H37">
        <v>128.65128933778894</v>
      </c>
      <c r="I37" s="3">
        <f t="shared" si="2"/>
        <v>-9.7543495340693019E-4</v>
      </c>
      <c r="J37" s="3"/>
      <c r="K37">
        <f t="shared" si="3"/>
        <v>92.51236964984399</v>
      </c>
      <c r="L37">
        <f t="shared" si="3"/>
        <v>140.79732081910223</v>
      </c>
      <c r="M37">
        <f t="shared" si="3"/>
        <v>140.12299012923336</v>
      </c>
      <c r="N37">
        <f t="shared" si="3"/>
        <v>134.98299739007365</v>
      </c>
      <c r="O37">
        <f t="shared" si="3"/>
        <v>134.84090265659933</v>
      </c>
      <c r="P37">
        <f t="shared" si="9"/>
        <v>128.52579837336799</v>
      </c>
      <c r="Q37">
        <f t="shared" si="9"/>
        <v>128.65128933778894</v>
      </c>
      <c r="S37">
        <f t="shared" si="4"/>
        <v>1.0430744874647164</v>
      </c>
      <c r="T37">
        <f t="shared" si="5"/>
        <v>0.95216287131300203</v>
      </c>
      <c r="U37">
        <f t="shared" si="6"/>
        <v>0.91284264235751467</v>
      </c>
      <c r="V37">
        <f t="shared" si="7"/>
        <v>0.93229548502826032</v>
      </c>
      <c r="W37" s="16">
        <f t="shared" si="8"/>
        <v>1.0048124200693045</v>
      </c>
      <c r="X37" s="16">
        <f t="shared" si="8"/>
        <v>1.0380788161364218</v>
      </c>
    </row>
    <row r="38" spans="1:24" x14ac:dyDescent="0.35">
      <c r="A38" t="s">
        <v>44</v>
      </c>
      <c r="B38" s="18">
        <v>4.095692451954288E-3</v>
      </c>
      <c r="C38">
        <v>1950.7477474871691</v>
      </c>
      <c r="D38">
        <v>1912.4351354877615</v>
      </c>
      <c r="E38">
        <v>512780.18775349006</v>
      </c>
      <c r="F38">
        <v>520895.7547621915</v>
      </c>
      <c r="G38">
        <v>130.382039049079</v>
      </c>
      <c r="H38">
        <v>129.26951034320192</v>
      </c>
      <c r="I38" s="3">
        <f t="shared" si="2"/>
        <v>8.6062730718434143E-3</v>
      </c>
      <c r="J38" s="3"/>
      <c r="K38">
        <f t="shared" si="3"/>
        <v>91.991287489093764</v>
      </c>
      <c r="L38">
        <f t="shared" si="3"/>
        <v>144.07875313796171</v>
      </c>
      <c r="M38">
        <f t="shared" si="3"/>
        <v>143.77911527529125</v>
      </c>
      <c r="N38">
        <f t="shared" si="3"/>
        <v>134.60822226706648</v>
      </c>
      <c r="O38">
        <f t="shared" si="3"/>
        <v>134.18543491796089</v>
      </c>
      <c r="P38">
        <f t="shared" si="9"/>
        <v>130.382039049079</v>
      </c>
      <c r="Q38">
        <f t="shared" si="9"/>
        <v>129.26951034320192</v>
      </c>
      <c r="S38">
        <f t="shared" si="4"/>
        <v>1.0703562584171524</v>
      </c>
      <c r="T38">
        <f t="shared" si="5"/>
        <v>0.9686038256295918</v>
      </c>
      <c r="U38">
        <f t="shared" si="6"/>
        <v>0.90493592017854629</v>
      </c>
      <c r="V38">
        <f t="shared" si="7"/>
        <v>0.93622881510588785</v>
      </c>
      <c r="W38" s="16">
        <f t="shared" si="8"/>
        <v>1.0020840152069148</v>
      </c>
      <c r="X38" s="16">
        <f t="shared" si="8"/>
        <v>1.0681302587150245</v>
      </c>
    </row>
    <row r="39" spans="1:24" x14ac:dyDescent="0.35">
      <c r="A39" t="s">
        <v>45</v>
      </c>
      <c r="B39" s="18">
        <v>4.0716371371600363E-3</v>
      </c>
      <c r="C39">
        <v>2020.95817659258</v>
      </c>
      <c r="D39">
        <v>1964.0931597984343</v>
      </c>
      <c r="E39">
        <v>514555.22161954851</v>
      </c>
      <c r="F39">
        <v>523252.52349053713</v>
      </c>
      <c r="G39">
        <v>133.376383046298</v>
      </c>
      <c r="H39">
        <v>130.52862832663263</v>
      </c>
      <c r="I39" s="3">
        <f t="shared" si="2"/>
        <v>2.1817089141082532E-2</v>
      </c>
      <c r="J39" s="3"/>
      <c r="K39">
        <f t="shared" si="3"/>
        <v>91.450993166500581</v>
      </c>
      <c r="L39">
        <f t="shared" si="3"/>
        <v>149.26437034337405</v>
      </c>
      <c r="M39">
        <f t="shared" si="3"/>
        <v>147.66282609739122</v>
      </c>
      <c r="N39">
        <f t="shared" si="3"/>
        <v>135.07418050586026</v>
      </c>
      <c r="O39">
        <f t="shared" si="3"/>
        <v>134.79255070633678</v>
      </c>
      <c r="P39">
        <f t="shared" si="9"/>
        <v>133.376383046298</v>
      </c>
      <c r="Q39">
        <f t="shared" si="9"/>
        <v>130.52862832663263</v>
      </c>
      <c r="S39">
        <f t="shared" si="4"/>
        <v>1.1050547912589272</v>
      </c>
      <c r="T39">
        <f t="shared" si="5"/>
        <v>0.98743062920534552</v>
      </c>
      <c r="U39">
        <f t="shared" si="6"/>
        <v>0.89355807242862673</v>
      </c>
      <c r="V39">
        <f t="shared" si="7"/>
        <v>0.93932242051902193</v>
      </c>
      <c r="W39" s="16">
        <f t="shared" si="8"/>
        <v>1.0108459541802792</v>
      </c>
      <c r="X39" s="16">
        <f t="shared" si="8"/>
        <v>1.0931980156709875</v>
      </c>
    </row>
    <row r="40" spans="1:24" x14ac:dyDescent="0.35">
      <c r="A40" t="s">
        <v>46</v>
      </c>
      <c r="B40" s="18">
        <v>4.0468194412810292E-3</v>
      </c>
      <c r="C40">
        <v>2107.4133201764589</v>
      </c>
      <c r="D40">
        <v>2024.6637895347169</v>
      </c>
      <c r="E40">
        <v>518202.8022633926</v>
      </c>
      <c r="F40">
        <v>527313.55862745119</v>
      </c>
      <c r="G40">
        <v>134.15337415808401</v>
      </c>
      <c r="H40">
        <v>132.22840360951938</v>
      </c>
      <c r="I40" s="3">
        <f t="shared" si="2"/>
        <v>1.4557920204869266E-2</v>
      </c>
      <c r="J40" s="3"/>
      <c r="K40">
        <f t="shared" si="3"/>
        <v>90.893575385941077</v>
      </c>
      <c r="L40">
        <f t="shared" si="3"/>
        <v>155.64979321825584</v>
      </c>
      <c r="M40">
        <f t="shared" si="3"/>
        <v>152.21659704289772</v>
      </c>
      <c r="N40">
        <f t="shared" si="3"/>
        <v>136.03169477370801</v>
      </c>
      <c r="O40">
        <f t="shared" si="3"/>
        <v>135.83869431776384</v>
      </c>
      <c r="P40">
        <f t="shared" si="9"/>
        <v>134.15337415808401</v>
      </c>
      <c r="Q40">
        <f t="shared" si="9"/>
        <v>132.22840360951938</v>
      </c>
      <c r="S40">
        <f t="shared" si="4"/>
        <v>1.1442171140864119</v>
      </c>
      <c r="T40">
        <f t="shared" si="5"/>
        <v>0.98619203694588498</v>
      </c>
      <c r="U40">
        <f t="shared" si="6"/>
        <v>0.86189240206680495</v>
      </c>
      <c r="V40">
        <f t="shared" si="7"/>
        <v>0.92194979452378223</v>
      </c>
      <c r="W40" s="16">
        <f t="shared" si="8"/>
        <v>1.0225546769672598</v>
      </c>
      <c r="X40" s="16">
        <f t="shared" si="8"/>
        <v>1.1189789063211606</v>
      </c>
    </row>
    <row r="41" spans="1:24" x14ac:dyDescent="0.35">
      <c r="A41" t="s">
        <v>47</v>
      </c>
      <c r="B41" s="18">
        <v>4.0213726079686108E-3</v>
      </c>
      <c r="C41">
        <v>2179.8513346429977</v>
      </c>
      <c r="D41">
        <v>2087.3607325810349</v>
      </c>
      <c r="E41">
        <v>525231.64852363733</v>
      </c>
      <c r="F41">
        <v>534003.63095906132</v>
      </c>
      <c r="G41">
        <v>134.94839901501399</v>
      </c>
      <c r="H41">
        <v>134.25954622151826</v>
      </c>
      <c r="I41" s="3">
        <f t="shared" si="2"/>
        <v>5.130754667971027E-3</v>
      </c>
      <c r="J41" s="3"/>
      <c r="K41">
        <f t="shared" si="3"/>
        <v>90.322026866028963</v>
      </c>
      <c r="L41">
        <f t="shared" si="3"/>
        <v>160.9999359097302</v>
      </c>
      <c r="M41">
        <f t="shared" si="3"/>
        <v>156.93022671555369</v>
      </c>
      <c r="N41">
        <f t="shared" si="3"/>
        <v>137.87681383695642</v>
      </c>
      <c r="O41">
        <f t="shared" si="3"/>
        <v>137.56209147975366</v>
      </c>
      <c r="P41">
        <f t="shared" si="9"/>
        <v>134.94839901501399</v>
      </c>
      <c r="Q41">
        <f t="shared" si="9"/>
        <v>134.25954622151826</v>
      </c>
      <c r="S41">
        <f t="shared" si="4"/>
        <v>1.1677085612097011</v>
      </c>
      <c r="T41">
        <f t="shared" si="5"/>
        <v>0.97876064335657365</v>
      </c>
      <c r="U41">
        <f t="shared" si="6"/>
        <v>0.83818914742100992</v>
      </c>
      <c r="V41">
        <f t="shared" si="7"/>
        <v>0.90575192474776745</v>
      </c>
      <c r="W41" s="16">
        <f t="shared" si="8"/>
        <v>1.0259332397547167</v>
      </c>
      <c r="X41" s="16">
        <f t="shared" si="8"/>
        <v>1.1381915664306583</v>
      </c>
    </row>
    <row r="42" spans="1:24" x14ac:dyDescent="0.35">
      <c r="A42" t="s">
        <v>48</v>
      </c>
      <c r="B42" s="18">
        <v>3.9954378314356054E-3</v>
      </c>
      <c r="C42">
        <v>2271.0602877867259</v>
      </c>
      <c r="D42">
        <v>2149.9404819008232</v>
      </c>
      <c r="E42">
        <v>526218.28254954645</v>
      </c>
      <c r="F42">
        <v>533988.19584904739</v>
      </c>
      <c r="G42">
        <v>137.60959500496099</v>
      </c>
      <c r="H42">
        <v>135.37654450034378</v>
      </c>
      <c r="I42" s="3">
        <f t="shared" si="2"/>
        <v>1.6495106392758755E-2</v>
      </c>
      <c r="J42" s="3"/>
      <c r="K42">
        <f t="shared" si="3"/>
        <v>89.739518898939124</v>
      </c>
      <c r="L42">
        <f t="shared" si="3"/>
        <v>167.7364666892197</v>
      </c>
      <c r="M42">
        <f t="shared" si="3"/>
        <v>161.63504562647262</v>
      </c>
      <c r="N42">
        <f t="shared" si="3"/>
        <v>138.13581185487453</v>
      </c>
      <c r="O42">
        <f t="shared" si="3"/>
        <v>137.55811531574909</v>
      </c>
      <c r="P42">
        <f t="shared" si="9"/>
        <v>137.60959500496099</v>
      </c>
      <c r="Q42">
        <f t="shared" si="9"/>
        <v>135.37654450034378</v>
      </c>
      <c r="S42">
        <f t="shared" si="4"/>
        <v>1.2142866099447376</v>
      </c>
      <c r="T42">
        <f t="shared" si="5"/>
        <v>0.99619058343489975</v>
      </c>
      <c r="U42">
        <f t="shared" si="6"/>
        <v>0.82039164005953791</v>
      </c>
      <c r="V42">
        <f t="shared" si="7"/>
        <v>0.90402789036402253</v>
      </c>
      <c r="W42" s="16">
        <f t="shared" si="8"/>
        <v>1.037748132152275</v>
      </c>
      <c r="X42" s="16">
        <f t="shared" si="8"/>
        <v>1.170116883203947</v>
      </c>
    </row>
    <row r="43" spans="1:24" x14ac:dyDescent="0.35">
      <c r="A43" t="s">
        <v>49</v>
      </c>
      <c r="B43" s="18">
        <v>3.9691355840686749E-3</v>
      </c>
      <c r="C43">
        <v>2361.8959231121962</v>
      </c>
      <c r="D43">
        <v>2215.5499724137485</v>
      </c>
      <c r="E43">
        <v>530063.98622497951</v>
      </c>
      <c r="F43">
        <v>538139.95654572116</v>
      </c>
      <c r="G43">
        <v>140.181724382694</v>
      </c>
      <c r="H43">
        <v>137.05166916219267</v>
      </c>
      <c r="I43" s="3">
        <f t="shared" si="2"/>
        <v>2.283850492033844E-2</v>
      </c>
      <c r="J43" s="3"/>
      <c r="K43">
        <f t="shared" si="3"/>
        <v>89.148757354334847</v>
      </c>
      <c r="L43">
        <f t="shared" si="3"/>
        <v>174.44542487976321</v>
      </c>
      <c r="M43">
        <f t="shared" si="3"/>
        <v>166.56764403180631</v>
      </c>
      <c r="N43">
        <f t="shared" si="3"/>
        <v>139.14533474105286</v>
      </c>
      <c r="O43">
        <f t="shared" si="3"/>
        <v>138.62763029963065</v>
      </c>
      <c r="P43">
        <f t="shared" si="9"/>
        <v>140.181724382694</v>
      </c>
      <c r="Q43">
        <f t="shared" si="9"/>
        <v>137.05166916219267</v>
      </c>
      <c r="S43">
        <f t="shared" si="4"/>
        <v>1.2536922290955943</v>
      </c>
      <c r="T43">
        <f t="shared" si="5"/>
        <v>1.0074482528901874</v>
      </c>
      <c r="U43">
        <f t="shared" si="6"/>
        <v>0.80358498641804155</v>
      </c>
      <c r="V43">
        <f t="shared" si="7"/>
        <v>0.89976124089429466</v>
      </c>
      <c r="W43" s="16">
        <f t="shared" si="8"/>
        <v>1.0472947846128664</v>
      </c>
      <c r="X43" s="16">
        <f t="shared" si="8"/>
        <v>1.1970767423987725</v>
      </c>
    </row>
    <row r="44" spans="1:24" x14ac:dyDescent="0.35">
      <c r="A44" t="s">
        <v>50</v>
      </c>
      <c r="B44" s="18">
        <v>3.9425770811081671E-3</v>
      </c>
      <c r="C44">
        <v>2428.5784369210105</v>
      </c>
      <c r="D44">
        <v>2288.1725223235944</v>
      </c>
      <c r="E44">
        <v>535042.27512368257</v>
      </c>
      <c r="F44">
        <v>542962.92965715309</v>
      </c>
      <c r="G44">
        <v>143.94029564635301</v>
      </c>
      <c r="H44">
        <v>138.96635478615039</v>
      </c>
      <c r="I44" s="3">
        <f t="shared" si="2"/>
        <v>3.5792410816681566E-2</v>
      </c>
      <c r="J44" s="3"/>
      <c r="K44">
        <f t="shared" si="3"/>
        <v>88.552240181773655</v>
      </c>
      <c r="L44">
        <f t="shared" si="3"/>
        <v>179.37047654677383</v>
      </c>
      <c r="M44">
        <f t="shared" si="3"/>
        <v>172.02749246342916</v>
      </c>
      <c r="N44">
        <f t="shared" si="3"/>
        <v>140.45216880873028</v>
      </c>
      <c r="O44">
        <f t="shared" si="3"/>
        <v>139.87005306587221</v>
      </c>
      <c r="P44">
        <f t="shared" si="9"/>
        <v>143.94029564635301</v>
      </c>
      <c r="Q44">
        <f t="shared" si="9"/>
        <v>138.96635478615039</v>
      </c>
      <c r="S44">
        <f t="shared" si="4"/>
        <v>1.2770929638761439</v>
      </c>
      <c r="T44">
        <f t="shared" si="5"/>
        <v>1.0248349802442205</v>
      </c>
      <c r="U44">
        <f t="shared" si="6"/>
        <v>0.80247484657163293</v>
      </c>
      <c r="V44">
        <f t="shared" si="7"/>
        <v>0.90686509114240532</v>
      </c>
      <c r="W44" s="16">
        <f t="shared" si="8"/>
        <v>1.0426849451688991</v>
      </c>
      <c r="X44" s="16">
        <f t="shared" si="8"/>
        <v>1.2248119336462409</v>
      </c>
    </row>
    <row r="45" spans="1:24" x14ac:dyDescent="0.35">
      <c r="A45" t="s">
        <v>51</v>
      </c>
      <c r="B45" s="18">
        <v>3.9158689777015537E-3</v>
      </c>
      <c r="C45">
        <v>2508.123096816922</v>
      </c>
      <c r="D45">
        <v>2365.9024731676477</v>
      </c>
      <c r="E45">
        <v>540035.206176723</v>
      </c>
      <c r="F45">
        <v>547808.79523673689</v>
      </c>
      <c r="G45">
        <v>145.71856181809099</v>
      </c>
      <c r="H45">
        <v>140.97466513356611</v>
      </c>
      <c r="I45" s="3">
        <f t="shared" si="2"/>
        <v>3.3650703692257686E-2</v>
      </c>
      <c r="J45" s="3"/>
      <c r="K45">
        <f t="shared" si="3"/>
        <v>87.952362908861261</v>
      </c>
      <c r="L45">
        <f t="shared" si="3"/>
        <v>185.24550340831917</v>
      </c>
      <c r="M45">
        <f t="shared" si="3"/>
        <v>177.87132128426887</v>
      </c>
      <c r="N45">
        <f t="shared" si="3"/>
        <v>141.76284653966263</v>
      </c>
      <c r="O45">
        <f t="shared" si="3"/>
        <v>141.11837305006424</v>
      </c>
      <c r="P45">
        <f t="shared" si="9"/>
        <v>145.71856181809099</v>
      </c>
      <c r="Q45">
        <f t="shared" si="9"/>
        <v>140.97466513356611</v>
      </c>
      <c r="S45">
        <f t="shared" si="4"/>
        <v>1.306728158541109</v>
      </c>
      <c r="T45">
        <f t="shared" si="5"/>
        <v>1.0279037517585514</v>
      </c>
      <c r="U45">
        <f t="shared" si="6"/>
        <v>0.7866240158979585</v>
      </c>
      <c r="V45">
        <f t="shared" si="7"/>
        <v>0.89920730488852785</v>
      </c>
      <c r="W45" s="16">
        <f t="shared" si="8"/>
        <v>1.0414579600061837</v>
      </c>
      <c r="X45" s="16">
        <f t="shared" si="8"/>
        <v>1.2547104239650249</v>
      </c>
    </row>
    <row r="46" spans="1:24" x14ac:dyDescent="0.35">
      <c r="A46" t="s">
        <v>52</v>
      </c>
      <c r="B46" s="18">
        <v>3.8891495178166521E-3</v>
      </c>
      <c r="C46">
        <v>2502.2004407432537</v>
      </c>
      <c r="D46">
        <v>2449.0360990269864</v>
      </c>
      <c r="E46">
        <v>545246.53834095749</v>
      </c>
      <c r="F46">
        <v>552831.08591408317</v>
      </c>
      <c r="G46">
        <v>140.416337762669</v>
      </c>
      <c r="H46">
        <v>143.1029086111383</v>
      </c>
      <c r="I46" s="3">
        <f t="shared" si="2"/>
        <v>-1.8773698414262661E-2</v>
      </c>
      <c r="J46" s="3"/>
      <c r="K46">
        <f t="shared" si="3"/>
        <v>87.352230563803829</v>
      </c>
      <c r="L46">
        <f t="shared" si="3"/>
        <v>184.80806658264126</v>
      </c>
      <c r="M46">
        <f t="shared" si="3"/>
        <v>184.12140472703842</v>
      </c>
      <c r="N46">
        <f t="shared" si="3"/>
        <v>143.13085602018495</v>
      </c>
      <c r="O46">
        <f t="shared" si="3"/>
        <v>142.41214105002001</v>
      </c>
      <c r="P46">
        <f t="shared" si="9"/>
        <v>140.416337762669</v>
      </c>
      <c r="Q46">
        <f t="shared" si="9"/>
        <v>143.1029086111383</v>
      </c>
      <c r="S46">
        <f t="shared" si="4"/>
        <v>1.2911825704205864</v>
      </c>
      <c r="T46">
        <f t="shared" si="5"/>
        <v>0.98103470954485783</v>
      </c>
      <c r="U46">
        <f t="shared" si="6"/>
        <v>0.75979550221569225</v>
      </c>
      <c r="V46">
        <f t="shared" si="7"/>
        <v>0.86335726083103104</v>
      </c>
      <c r="W46" s="16">
        <f t="shared" si="8"/>
        <v>1.0037293972236461</v>
      </c>
      <c r="X46" s="16">
        <f t="shared" si="8"/>
        <v>1.2863851292908695</v>
      </c>
    </row>
    <row r="47" spans="1:24" x14ac:dyDescent="0.35">
      <c r="A47" t="s">
        <v>53</v>
      </c>
      <c r="B47" s="18">
        <v>3.862584152521358E-3</v>
      </c>
      <c r="C47">
        <v>2432.0575892679954</v>
      </c>
      <c r="D47">
        <v>2513.417598756504</v>
      </c>
      <c r="E47">
        <v>543683.93817831029</v>
      </c>
      <c r="F47">
        <v>552733.91276688059</v>
      </c>
      <c r="G47">
        <v>139.38172695746999</v>
      </c>
      <c r="H47">
        <v>143.96878378136643</v>
      </c>
      <c r="I47" s="3">
        <f t="shared" si="2"/>
        <v>-3.1861468183703064E-2</v>
      </c>
      <c r="J47" s="3"/>
      <c r="K47">
        <f t="shared" si="3"/>
        <v>86.755559259793671</v>
      </c>
      <c r="L47">
        <f t="shared" si="3"/>
        <v>179.62744054059431</v>
      </c>
      <c r="M47">
        <f t="shared" si="3"/>
        <v>188.96168134580361</v>
      </c>
      <c r="N47">
        <f t="shared" si="3"/>
        <v>142.72066304660368</v>
      </c>
      <c r="O47">
        <f t="shared" si="3"/>
        <v>142.38710874576236</v>
      </c>
      <c r="P47">
        <f t="shared" si="9"/>
        <v>139.38172695746999</v>
      </c>
      <c r="Q47">
        <f t="shared" si="9"/>
        <v>143.96878378136643</v>
      </c>
      <c r="S47">
        <f t="shared" si="4"/>
        <v>1.2585944929497643</v>
      </c>
      <c r="T47">
        <f t="shared" si="5"/>
        <v>0.97660509685242003</v>
      </c>
      <c r="U47">
        <f t="shared" si="6"/>
        <v>0.77594896713996708</v>
      </c>
      <c r="V47">
        <f t="shared" si="7"/>
        <v>0.87051462722131379</v>
      </c>
      <c r="W47" s="16">
        <f t="shared" si="8"/>
        <v>0.95060246744879739</v>
      </c>
      <c r="X47" s="16">
        <f t="shared" si="8"/>
        <v>1.3239966611148695</v>
      </c>
    </row>
    <row r="48" spans="1:24" x14ac:dyDescent="0.35">
      <c r="A48" t="s">
        <v>54</v>
      </c>
      <c r="B48" s="18">
        <v>3.836283580057393E-3</v>
      </c>
      <c r="C48">
        <v>2500.5189458374111</v>
      </c>
      <c r="D48">
        <v>2567.2544727310033</v>
      </c>
      <c r="E48">
        <v>546427.48668044084</v>
      </c>
      <c r="F48">
        <v>555845.21900493698</v>
      </c>
      <c r="G48">
        <v>141.00981363580601</v>
      </c>
      <c r="H48">
        <v>144.9179226022176</v>
      </c>
      <c r="I48" s="3">
        <f t="shared" si="2"/>
        <v>-2.6967740747560136E-2</v>
      </c>
      <c r="J48" s="3"/>
      <c r="K48">
        <f t="shared" si="3"/>
        <v>86.1648353343422</v>
      </c>
      <c r="L48">
        <f t="shared" si="3"/>
        <v>184.68387436468089</v>
      </c>
      <c r="M48">
        <f t="shared" si="3"/>
        <v>193.00920063971506</v>
      </c>
      <c r="N48">
        <f t="shared" si="3"/>
        <v>143.44086284253029</v>
      </c>
      <c r="O48">
        <f t="shared" si="3"/>
        <v>143.18859729102255</v>
      </c>
      <c r="P48">
        <f t="shared" si="9"/>
        <v>141.00981363580601</v>
      </c>
      <c r="Q48">
        <f t="shared" si="9"/>
        <v>144.9179226022176</v>
      </c>
      <c r="S48">
        <f t="shared" si="4"/>
        <v>1.2875262369791185</v>
      </c>
      <c r="T48">
        <f t="shared" si="5"/>
        <v>0.98305190614062954</v>
      </c>
      <c r="U48">
        <f t="shared" si="6"/>
        <v>0.76351990189119001</v>
      </c>
      <c r="V48">
        <f t="shared" si="7"/>
        <v>0.86636002616143404</v>
      </c>
      <c r="W48" s="16">
        <f t="shared" si="8"/>
        <v>0.95686565071799434</v>
      </c>
      <c r="X48" s="16">
        <f t="shared" si="8"/>
        <v>1.3455663666189808</v>
      </c>
    </row>
    <row r="49" spans="1:24" x14ac:dyDescent="0.35">
      <c r="A49" t="s">
        <v>55</v>
      </c>
      <c r="B49" s="18">
        <v>3.8103400463193019E-3</v>
      </c>
      <c r="C49">
        <v>2598.0957467151147</v>
      </c>
      <c r="D49">
        <v>2628.7486510771582</v>
      </c>
      <c r="E49">
        <v>555633.18981087359</v>
      </c>
      <c r="F49">
        <v>564832.9679867886</v>
      </c>
      <c r="G49">
        <v>144.42339500885899</v>
      </c>
      <c r="H49">
        <v>146.82441710215809</v>
      </c>
      <c r="I49" s="3">
        <f t="shared" si="2"/>
        <v>-1.6353016348966749E-2</v>
      </c>
      <c r="J49" s="3"/>
      <c r="K49">
        <f t="shared" si="3"/>
        <v>85.582130676074968</v>
      </c>
      <c r="L49">
        <f t="shared" si="3"/>
        <v>191.89072303271615</v>
      </c>
      <c r="M49">
        <f t="shared" si="3"/>
        <v>197.6324050523113</v>
      </c>
      <c r="N49">
        <f t="shared" si="3"/>
        <v>145.85742136546139</v>
      </c>
      <c r="O49">
        <f t="shared" si="3"/>
        <v>145.50388781707767</v>
      </c>
      <c r="P49">
        <f t="shared" si="9"/>
        <v>144.42339500885899</v>
      </c>
      <c r="Q49">
        <f t="shared" si="9"/>
        <v>146.82441710215809</v>
      </c>
      <c r="S49">
        <f t="shared" si="4"/>
        <v>1.3156047956717498</v>
      </c>
      <c r="T49">
        <f t="shared" si="5"/>
        <v>0.99016830036361814</v>
      </c>
      <c r="U49">
        <f t="shared" si="6"/>
        <v>0.75263354437533547</v>
      </c>
      <c r="V49">
        <f t="shared" si="7"/>
        <v>0.86326929600836144</v>
      </c>
      <c r="W49" s="16">
        <f t="shared" si="8"/>
        <v>0.97094766914324915</v>
      </c>
      <c r="X49" s="16">
        <f t="shared" si="8"/>
        <v>1.354969827398238</v>
      </c>
    </row>
    <row r="50" spans="1:24" x14ac:dyDescent="0.35">
      <c r="A50" t="s">
        <v>56</v>
      </c>
      <c r="B50" s="18">
        <v>3.784832349219145E-3</v>
      </c>
      <c r="C50">
        <v>2757.7499576565019</v>
      </c>
      <c r="D50">
        <v>2705.2374591985526</v>
      </c>
      <c r="E50">
        <v>555527.58930711576</v>
      </c>
      <c r="F50">
        <v>564242.88379931508</v>
      </c>
      <c r="G50">
        <v>146.652510545322</v>
      </c>
      <c r="H50">
        <v>147.87078842058452</v>
      </c>
      <c r="I50" s="3">
        <f t="shared" si="2"/>
        <v>-8.2388001597543635E-3</v>
      </c>
      <c r="J50" s="3"/>
      <c r="K50">
        <f t="shared" si="3"/>
        <v>85.009215125248971</v>
      </c>
      <c r="L50">
        <f t="shared" si="3"/>
        <v>203.68249860969217</v>
      </c>
      <c r="M50">
        <f t="shared" si="3"/>
        <v>203.38292330837268</v>
      </c>
      <c r="N50">
        <f t="shared" si="3"/>
        <v>145.82970052830578</v>
      </c>
      <c r="O50">
        <f t="shared" si="3"/>
        <v>145.35187908479205</v>
      </c>
      <c r="P50">
        <f t="shared" si="9"/>
        <v>146.652510545322</v>
      </c>
      <c r="Q50">
        <f t="shared" si="9"/>
        <v>147.87078842058452</v>
      </c>
      <c r="S50">
        <f t="shared" si="4"/>
        <v>1.3967147835578053</v>
      </c>
      <c r="T50">
        <f t="shared" si="5"/>
        <v>1.0056422663835651</v>
      </c>
      <c r="U50">
        <f t="shared" si="6"/>
        <v>0.72000545725013798</v>
      </c>
      <c r="V50">
        <f t="shared" si="7"/>
        <v>0.85092180594785782</v>
      </c>
      <c r="W50" s="16">
        <f t="shared" si="8"/>
        <v>1.0014729619205309</v>
      </c>
      <c r="X50" s="16">
        <f t="shared" si="8"/>
        <v>1.394660501746664</v>
      </c>
    </row>
    <row r="51" spans="1:24" x14ac:dyDescent="0.35">
      <c r="A51" t="s">
        <v>57</v>
      </c>
      <c r="B51" s="18">
        <v>3.7598335476826381E-3</v>
      </c>
      <c r="C51">
        <v>2897.317397648123</v>
      </c>
      <c r="D51">
        <v>2796.643646756233</v>
      </c>
      <c r="E51">
        <v>561757.84194808849</v>
      </c>
      <c r="F51">
        <v>570751.13217486744</v>
      </c>
      <c r="G51">
        <v>150.68582669423</v>
      </c>
      <c r="H51">
        <v>150.21405677686869</v>
      </c>
      <c r="I51" s="3">
        <f t="shared" si="2"/>
        <v>3.1406509316374543E-3</v>
      </c>
      <c r="J51" s="3"/>
      <c r="K51">
        <f t="shared" si="3"/>
        <v>84.447729621636441</v>
      </c>
      <c r="L51">
        <f t="shared" si="3"/>
        <v>213.99070107131379</v>
      </c>
      <c r="M51">
        <f t="shared" si="3"/>
        <v>210.25494763686251</v>
      </c>
      <c r="N51">
        <f t="shared" si="3"/>
        <v>147.46518343561186</v>
      </c>
      <c r="O51">
        <f t="shared" si="3"/>
        <v>147.02843745725625</v>
      </c>
      <c r="P51">
        <f t="shared" si="9"/>
        <v>150.68582669423</v>
      </c>
      <c r="Q51">
        <f t="shared" si="9"/>
        <v>150.21405677686869</v>
      </c>
      <c r="S51">
        <f t="shared" si="4"/>
        <v>1.4511269445831541</v>
      </c>
      <c r="T51">
        <f t="shared" si="5"/>
        <v>1.0218400247677744</v>
      </c>
      <c r="U51">
        <f t="shared" si="6"/>
        <v>0.70416997532996994</v>
      </c>
      <c r="V51">
        <f t="shared" si="7"/>
        <v>0.84826237982825781</v>
      </c>
      <c r="W51" s="16">
        <f t="shared" si="8"/>
        <v>1.0177677313967584</v>
      </c>
      <c r="X51" s="16">
        <f t="shared" si="8"/>
        <v>1.4257938229105227</v>
      </c>
    </row>
    <row r="52" spans="1:24" x14ac:dyDescent="0.35">
      <c r="A52" t="s">
        <v>58</v>
      </c>
      <c r="B52" s="18">
        <v>3.735392923575082E-3</v>
      </c>
      <c r="C52">
        <v>3021.3285335629171</v>
      </c>
      <c r="D52">
        <v>2879.4808393116946</v>
      </c>
      <c r="E52">
        <v>562502.50349948893</v>
      </c>
      <c r="F52">
        <v>571491.92010456044</v>
      </c>
      <c r="G52">
        <v>151.637806656327</v>
      </c>
      <c r="H52">
        <v>151.52993450163257</v>
      </c>
      <c r="I52" s="3">
        <f t="shared" si="2"/>
        <v>7.1188676382138527E-4</v>
      </c>
      <c r="J52" s="3"/>
      <c r="K52">
        <f t="shared" si="3"/>
        <v>83.8987810604186</v>
      </c>
      <c r="L52">
        <f t="shared" si="3"/>
        <v>223.14994262924532</v>
      </c>
      <c r="M52">
        <f t="shared" si="3"/>
        <v>216.48274487636235</v>
      </c>
      <c r="N52">
        <f t="shared" si="3"/>
        <v>147.66066206372304</v>
      </c>
      <c r="O52">
        <f t="shared" si="3"/>
        <v>147.21926825136248</v>
      </c>
      <c r="P52">
        <f t="shared" si="9"/>
        <v>151.637806656327</v>
      </c>
      <c r="Q52">
        <f t="shared" si="9"/>
        <v>151.52993450163257</v>
      </c>
      <c r="S52">
        <f t="shared" si="4"/>
        <v>1.5112348780675575</v>
      </c>
      <c r="T52">
        <f t="shared" si="5"/>
        <v>1.0269343543298459</v>
      </c>
      <c r="U52">
        <f t="shared" si="6"/>
        <v>0.67953325405181542</v>
      </c>
      <c r="V52">
        <f t="shared" si="7"/>
        <v>0.83536581417685529</v>
      </c>
      <c r="W52" s="16">
        <f t="shared" si="8"/>
        <v>1.0307978252802124</v>
      </c>
      <c r="X52" s="16">
        <f t="shared" si="8"/>
        <v>1.4660827186521694</v>
      </c>
    </row>
    <row r="53" spans="1:24" x14ac:dyDescent="0.35">
      <c r="A53" t="s">
        <v>59</v>
      </c>
      <c r="B53" s="18">
        <v>3.7115442871918079E-3</v>
      </c>
      <c r="C53">
        <v>3103.3860402685159</v>
      </c>
      <c r="D53">
        <v>2960.0544654225437</v>
      </c>
      <c r="E53">
        <v>563197.39380327053</v>
      </c>
      <c r="F53">
        <v>571759.57113153848</v>
      </c>
      <c r="G53">
        <v>154.097797259739</v>
      </c>
      <c r="H53">
        <v>152.69021964012188</v>
      </c>
      <c r="I53" s="3">
        <f t="shared" si="2"/>
        <v>9.2185185333720655E-3</v>
      </c>
      <c r="J53" s="3"/>
      <c r="K53">
        <f t="shared" si="3"/>
        <v>83.363128837627841</v>
      </c>
      <c r="L53">
        <f t="shared" si="3"/>
        <v>229.21056387921573</v>
      </c>
      <c r="M53">
        <f t="shared" si="3"/>
        <v>222.54036453716478</v>
      </c>
      <c r="N53">
        <f t="shared" si="3"/>
        <v>147.84307540709432</v>
      </c>
      <c r="O53">
        <f t="shared" si="3"/>
        <v>147.28821653733516</v>
      </c>
      <c r="P53">
        <f t="shared" si="9"/>
        <v>154.097797259739</v>
      </c>
      <c r="Q53">
        <f t="shared" si="9"/>
        <v>152.69021964012188</v>
      </c>
      <c r="S53">
        <f t="shared" si="4"/>
        <v>1.5503638790526468</v>
      </c>
      <c r="T53">
        <f t="shared" si="5"/>
        <v>1.0423064917678555</v>
      </c>
      <c r="U53">
        <f t="shared" si="6"/>
        <v>0.67229797201206665</v>
      </c>
      <c r="V53">
        <f t="shared" si="7"/>
        <v>0.83710246722282522</v>
      </c>
      <c r="W53" s="16">
        <f t="shared" si="8"/>
        <v>1.02997298650033</v>
      </c>
      <c r="X53" s="16">
        <f t="shared" si="8"/>
        <v>1.5052471272285646</v>
      </c>
    </row>
    <row r="54" spans="1:24" x14ac:dyDescent="0.35">
      <c r="A54" t="s">
        <v>60</v>
      </c>
      <c r="B54" s="18">
        <v>3.6882857612033559E-3</v>
      </c>
      <c r="C54">
        <v>3190.3820612387535</v>
      </c>
      <c r="D54">
        <v>3043.0961231760975</v>
      </c>
      <c r="E54">
        <v>561370.64257709263</v>
      </c>
      <c r="F54">
        <v>568967.44663146662</v>
      </c>
      <c r="G54">
        <v>155.509575479907</v>
      </c>
      <c r="H54">
        <v>153.47092364514089</v>
      </c>
      <c r="I54" s="3">
        <f t="shared" si="2"/>
        <v>1.3283635664302986E-2</v>
      </c>
      <c r="J54" s="3"/>
      <c r="K54">
        <f t="shared" si="3"/>
        <v>82.840730787511717</v>
      </c>
      <c r="L54">
        <f t="shared" si="3"/>
        <v>235.63593499421594</v>
      </c>
      <c r="M54">
        <f t="shared" si="3"/>
        <v>228.78353370993483</v>
      </c>
      <c r="N54">
        <f t="shared" si="3"/>
        <v>147.36354101603823</v>
      </c>
      <c r="O54">
        <f t="shared" si="3"/>
        <v>146.56895085516751</v>
      </c>
      <c r="P54">
        <f t="shared" si="9"/>
        <v>155.509575479907</v>
      </c>
      <c r="Q54">
        <f t="shared" si="9"/>
        <v>153.47092364514089</v>
      </c>
      <c r="S54">
        <f t="shared" si="4"/>
        <v>1.5990110808247384</v>
      </c>
      <c r="T54">
        <f t="shared" si="5"/>
        <v>1.055278492954931</v>
      </c>
      <c r="U54">
        <f t="shared" si="6"/>
        <v>0.65995696065510645</v>
      </c>
      <c r="V54">
        <f t="shared" si="7"/>
        <v>0.83452884123632154</v>
      </c>
      <c r="W54" s="16">
        <f t="shared" si="8"/>
        <v>1.0299514618607517</v>
      </c>
      <c r="X54" s="16">
        <f t="shared" si="8"/>
        <v>1.5525111037134709</v>
      </c>
    </row>
    <row r="55" spans="1:24" x14ac:dyDescent="0.35">
      <c r="A55" t="s">
        <v>61</v>
      </c>
      <c r="B55" s="18">
        <v>3.6655994653353599E-3</v>
      </c>
      <c r="C55">
        <v>3257.4275887290792</v>
      </c>
      <c r="D55">
        <v>3125.8514567657858</v>
      </c>
      <c r="E55">
        <v>572302.45783592598</v>
      </c>
      <c r="F55">
        <v>580258.31844268995</v>
      </c>
      <c r="G55">
        <v>158.71510609000899</v>
      </c>
      <c r="H55">
        <v>156.1132856062822</v>
      </c>
      <c r="I55" s="3">
        <f t="shared" si="2"/>
        <v>1.6666233585580767E-2</v>
      </c>
      <c r="J55" s="3"/>
      <c r="K55">
        <f t="shared" si="3"/>
        <v>82.33118531022383</v>
      </c>
      <c r="L55">
        <f t="shared" si="3"/>
        <v>240.58779820499052</v>
      </c>
      <c r="M55">
        <f t="shared" si="3"/>
        <v>235.00517669643136</v>
      </c>
      <c r="N55">
        <f t="shared" si="3"/>
        <v>150.23321549505877</v>
      </c>
      <c r="O55">
        <f t="shared" si="3"/>
        <v>149.4775377091411</v>
      </c>
      <c r="P55">
        <f t="shared" si="9"/>
        <v>158.71510609000899</v>
      </c>
      <c r="Q55">
        <f t="shared" si="9"/>
        <v>156.1132856062822</v>
      </c>
      <c r="S55">
        <f t="shared" si="4"/>
        <v>1.6014288012953004</v>
      </c>
      <c r="T55">
        <f t="shared" si="5"/>
        <v>1.0564581578514451</v>
      </c>
      <c r="U55">
        <f t="shared" si="6"/>
        <v>0.65969723848911621</v>
      </c>
      <c r="V55">
        <f t="shared" si="7"/>
        <v>0.83483083874153641</v>
      </c>
      <c r="W55" s="16">
        <f t="shared" si="8"/>
        <v>1.0237553129128323</v>
      </c>
      <c r="X55" s="16">
        <f t="shared" si="8"/>
        <v>1.5642690993601263</v>
      </c>
    </row>
    <row r="56" spans="1:24" x14ac:dyDescent="0.35">
      <c r="A56" t="s">
        <v>62</v>
      </c>
      <c r="B56" s="18">
        <v>3.6434589703093702E-3</v>
      </c>
      <c r="C56">
        <v>3338.2037250498147</v>
      </c>
      <c r="D56">
        <v>3207.2669611080059</v>
      </c>
      <c r="E56">
        <v>575291.10361776629</v>
      </c>
      <c r="F56">
        <v>583179.75077529019</v>
      </c>
      <c r="G56">
        <v>159.805565117539</v>
      </c>
      <c r="H56">
        <v>157.57330945764613</v>
      </c>
      <c r="I56" s="3">
        <f t="shared" si="2"/>
        <v>1.416645793361899E-2</v>
      </c>
      <c r="J56" s="3"/>
      <c r="K56">
        <f t="shared" si="3"/>
        <v>81.833898791038322</v>
      </c>
      <c r="L56">
        <f t="shared" si="3"/>
        <v>246.55377972125018</v>
      </c>
      <c r="M56">
        <f t="shared" si="3"/>
        <v>241.12608974953238</v>
      </c>
      <c r="N56">
        <f t="shared" si="3"/>
        <v>151.0177549630167</v>
      </c>
      <c r="O56">
        <f t="shared" si="3"/>
        <v>150.23011375636253</v>
      </c>
      <c r="P56">
        <f t="shared" si="9"/>
        <v>159.805565117539</v>
      </c>
      <c r="Q56">
        <f t="shared" si="9"/>
        <v>157.57330945764613</v>
      </c>
      <c r="S56">
        <f t="shared" si="4"/>
        <v>1.6326145212636067</v>
      </c>
      <c r="T56">
        <f t="shared" si="5"/>
        <v>1.0581905760463357</v>
      </c>
      <c r="U56">
        <f t="shared" si="6"/>
        <v>0.64815702804561603</v>
      </c>
      <c r="V56">
        <f t="shared" si="7"/>
        <v>0.82817489630878793</v>
      </c>
      <c r="W56" s="16">
        <f t="shared" si="8"/>
        <v>1.0225097581823508</v>
      </c>
      <c r="X56" s="16">
        <f t="shared" si="8"/>
        <v>1.5966737805669449</v>
      </c>
    </row>
    <row r="57" spans="1:24" x14ac:dyDescent="0.35">
      <c r="A57" t="s">
        <v>63</v>
      </c>
      <c r="B57" s="18">
        <v>3.6218443078771612E-3</v>
      </c>
      <c r="C57">
        <v>3388.3881141398488</v>
      </c>
      <c r="D57">
        <v>3286.6140978210456</v>
      </c>
      <c r="E57">
        <v>576312.24694939598</v>
      </c>
      <c r="F57">
        <v>583769.02392744424</v>
      </c>
      <c r="G57">
        <v>158.91703559439199</v>
      </c>
      <c r="H57">
        <v>158.64436751953644</v>
      </c>
      <c r="I57" s="3">
        <f t="shared" si="2"/>
        <v>1.7187378229609519E-3</v>
      </c>
      <c r="J57" s="3"/>
      <c r="K57">
        <f t="shared" si="3"/>
        <v>81.348422733178495</v>
      </c>
      <c r="L57">
        <f t="shared" si="3"/>
        <v>250.26030928992262</v>
      </c>
      <c r="M57">
        <f t="shared" si="3"/>
        <v>247.09150049969551</v>
      </c>
      <c r="N57">
        <f t="shared" si="3"/>
        <v>151.28581190404776</v>
      </c>
      <c r="O57">
        <f t="shared" si="3"/>
        <v>150.38191356176384</v>
      </c>
      <c r="P57">
        <f t="shared" si="9"/>
        <v>158.91703559439199</v>
      </c>
      <c r="Q57">
        <f t="shared" si="9"/>
        <v>158.64436751953644</v>
      </c>
      <c r="S57">
        <f t="shared" si="4"/>
        <v>1.6542219401819975</v>
      </c>
      <c r="T57">
        <f t="shared" si="5"/>
        <v>1.0504424281054479</v>
      </c>
      <c r="U57">
        <f t="shared" si="6"/>
        <v>0.63500694954504</v>
      </c>
      <c r="V57">
        <f t="shared" si="7"/>
        <v>0.81672409168820614</v>
      </c>
      <c r="W57" s="16">
        <f t="shared" si="8"/>
        <v>1.0128244346074988</v>
      </c>
      <c r="X57" s="16">
        <f t="shared" si="8"/>
        <v>1.6332760976714196</v>
      </c>
    </row>
    <row r="58" spans="1:24" x14ac:dyDescent="0.35">
      <c r="A58" t="s">
        <v>64</v>
      </c>
      <c r="B58" s="18">
        <v>3.6007374914268919E-3</v>
      </c>
      <c r="C58">
        <v>3446.7801810183255</v>
      </c>
      <c r="D58">
        <v>3365.3514947299986</v>
      </c>
      <c r="E58">
        <v>574474.60243499954</v>
      </c>
      <c r="F58">
        <v>581113.11046912556</v>
      </c>
      <c r="G58">
        <v>159.42851561383799</v>
      </c>
      <c r="H58">
        <v>159.23444295380085</v>
      </c>
      <c r="I58" s="3">
        <f t="shared" si="2"/>
        <v>1.2187856875502945E-3</v>
      </c>
      <c r="J58" s="3"/>
      <c r="K58">
        <f t="shared" si="3"/>
        <v>80.874353148405405</v>
      </c>
      <c r="L58">
        <f t="shared" si="3"/>
        <v>254.57304331708559</v>
      </c>
      <c r="M58">
        <f t="shared" si="3"/>
        <v>253.01107029663999</v>
      </c>
      <c r="N58">
        <f t="shared" si="3"/>
        <v>150.80341795211794</v>
      </c>
      <c r="O58">
        <f t="shared" si="3"/>
        <v>149.69773654697579</v>
      </c>
      <c r="P58">
        <f t="shared" si="9"/>
        <v>159.42851561383799</v>
      </c>
      <c r="Q58">
        <f t="shared" si="9"/>
        <v>159.23444295380085</v>
      </c>
      <c r="S58">
        <f t="shared" si="4"/>
        <v>1.688111892781607</v>
      </c>
      <c r="T58">
        <f t="shared" si="5"/>
        <v>1.0571943115006759</v>
      </c>
      <c r="U58">
        <f t="shared" si="6"/>
        <v>0.62625843465783004</v>
      </c>
      <c r="V58">
        <f t="shared" si="7"/>
        <v>0.81368105216330044</v>
      </c>
      <c r="W58" s="16">
        <f t="shared" si="8"/>
        <v>1.0061735362749713</v>
      </c>
      <c r="X58" s="16">
        <f t="shared" si="8"/>
        <v>1.6777542162669967</v>
      </c>
    </row>
    <row r="59" spans="1:24" x14ac:dyDescent="0.35">
      <c r="A59" t="s">
        <v>65</v>
      </c>
      <c r="B59" s="18">
        <v>3.5801045124473942E-3</v>
      </c>
      <c r="C59">
        <v>3539.8016190784761</v>
      </c>
      <c r="D59">
        <v>3442.8425603403434</v>
      </c>
      <c r="E59">
        <v>574340</v>
      </c>
      <c r="F59">
        <v>581953</v>
      </c>
      <c r="G59">
        <v>160.15443439109899</v>
      </c>
      <c r="H59">
        <v>160.25007527880311</v>
      </c>
      <c r="I59" s="3">
        <f t="shared" si="2"/>
        <v>-5.9682273183164021E-4</v>
      </c>
      <c r="J59" s="3"/>
      <c r="K59">
        <f t="shared" si="3"/>
        <v>80.410926188660483</v>
      </c>
      <c r="L59">
        <f t="shared" si="3"/>
        <v>261.44344100334246</v>
      </c>
      <c r="M59">
        <f t="shared" si="3"/>
        <v>258.83693944558411</v>
      </c>
      <c r="N59">
        <f t="shared" si="3"/>
        <v>150.76808391441364</v>
      </c>
      <c r="O59">
        <f t="shared" si="3"/>
        <v>149.91409642503791</v>
      </c>
      <c r="P59">
        <f t="shared" si="9"/>
        <v>160.15443439109899</v>
      </c>
      <c r="Q59">
        <f t="shared" si="9"/>
        <v>160.25007527880311</v>
      </c>
      <c r="S59">
        <f t="shared" si="4"/>
        <v>1.7340768298929619</v>
      </c>
      <c r="T59">
        <f t="shared" si="5"/>
        <v>1.0622568797917051</v>
      </c>
      <c r="U59">
        <f t="shared" si="6"/>
        <v>0.61257774827501399</v>
      </c>
      <c r="V59">
        <f t="shared" si="7"/>
        <v>0.806669032201215</v>
      </c>
      <c r="W59" s="16">
        <f t="shared" si="8"/>
        <v>1.0100700524559645</v>
      </c>
      <c r="X59" s="16">
        <f t="shared" si="8"/>
        <v>1.7167886778511943</v>
      </c>
    </row>
    <row r="60" spans="1:24" x14ac:dyDescent="0.35">
      <c r="A60" t="s">
        <v>66</v>
      </c>
      <c r="B60" s="18">
        <v>3.5599001578209689E-3</v>
      </c>
      <c r="C60">
        <v>3580.8684075483843</v>
      </c>
      <c r="D60">
        <v>3494.2989035550936</v>
      </c>
      <c r="E60">
        <v>581290</v>
      </c>
      <c r="F60">
        <v>588609</v>
      </c>
      <c r="G60">
        <v>162.88670818124999</v>
      </c>
      <c r="H60">
        <v>161.44748828901592</v>
      </c>
      <c r="I60" s="3">
        <f t="shared" si="2"/>
        <v>8.9144768214519284E-3</v>
      </c>
      <c r="J60" s="3"/>
      <c r="K60">
        <f t="shared" si="3"/>
        <v>79.957126344855254</v>
      </c>
      <c r="L60">
        <f t="shared" si="3"/>
        <v>264.4765608343132</v>
      </c>
      <c r="M60">
        <f t="shared" si="3"/>
        <v>262.70548764647856</v>
      </c>
      <c r="N60">
        <f t="shared" si="3"/>
        <v>152.59250530802225</v>
      </c>
      <c r="O60">
        <f t="shared" si="3"/>
        <v>151.62871637854803</v>
      </c>
      <c r="P60">
        <f t="shared" si="9"/>
        <v>162.88670818124999</v>
      </c>
      <c r="Q60">
        <f t="shared" si="9"/>
        <v>161.44748828901592</v>
      </c>
      <c r="S60">
        <f t="shared" si="4"/>
        <v>1.7332211716456356</v>
      </c>
      <c r="T60">
        <f t="shared" si="5"/>
        <v>1.067462047709669</v>
      </c>
      <c r="U60">
        <f t="shared" si="6"/>
        <v>0.61588334205273387</v>
      </c>
      <c r="V60">
        <f t="shared" si="7"/>
        <v>0.81082186296244252</v>
      </c>
      <c r="W60" s="16">
        <f t="shared" si="8"/>
        <v>1.0067416680317618</v>
      </c>
      <c r="X60" s="16">
        <f t="shared" si="8"/>
        <v>1.7216146174163858</v>
      </c>
    </row>
    <row r="61" spans="1:24" x14ac:dyDescent="0.35">
      <c r="A61" t="s">
        <v>67</v>
      </c>
      <c r="B61" s="18">
        <v>3.5400616083040171E-3</v>
      </c>
      <c r="C61">
        <v>3647.3996549707408</v>
      </c>
      <c r="D61">
        <v>3542.0794028411306</v>
      </c>
      <c r="E61">
        <v>587330</v>
      </c>
      <c r="F61">
        <v>594227</v>
      </c>
      <c r="G61">
        <v>165.94935344235699</v>
      </c>
      <c r="H61">
        <v>162.41126797508937</v>
      </c>
      <c r="I61" s="3">
        <f t="shared" si="2"/>
        <v>2.1784729048542936E-2</v>
      </c>
      <c r="J61" s="3"/>
      <c r="K61">
        <f t="shared" si="3"/>
        <v>79.511542665565628</v>
      </c>
      <c r="L61">
        <f t="shared" si="3"/>
        <v>269.39044023551924</v>
      </c>
      <c r="M61">
        <f t="shared" si="3"/>
        <v>266.29768159192491</v>
      </c>
      <c r="N61">
        <f t="shared" si="3"/>
        <v>154.17804562707204</v>
      </c>
      <c r="O61">
        <f t="shared" si="3"/>
        <v>153.07594217464469</v>
      </c>
      <c r="P61">
        <f t="shared" si="9"/>
        <v>165.94935344235699</v>
      </c>
      <c r="Q61">
        <f t="shared" si="9"/>
        <v>162.41126797508937</v>
      </c>
      <c r="S61">
        <f t="shared" si="4"/>
        <v>1.7472684852104334</v>
      </c>
      <c r="T61">
        <f t="shared" si="5"/>
        <v>1.0763487938078911</v>
      </c>
      <c r="U61">
        <f t="shared" si="6"/>
        <v>0.61601797486678778</v>
      </c>
      <c r="V61">
        <f t="shared" si="7"/>
        <v>0.81427894742026019</v>
      </c>
      <c r="W61" s="16">
        <f t="shared" si="8"/>
        <v>1.0116139150183578</v>
      </c>
      <c r="X61" s="16">
        <f t="shared" si="8"/>
        <v>1.7272088286554714</v>
      </c>
    </row>
    <row r="62" spans="1:24" x14ac:dyDescent="0.35">
      <c r="A62" t="s">
        <v>68</v>
      </c>
      <c r="B62" s="18">
        <v>3.520532494869901E-3</v>
      </c>
      <c r="C62">
        <v>3686.6576193806541</v>
      </c>
      <c r="D62">
        <v>3586.7729850863093</v>
      </c>
      <c r="E62">
        <v>589610</v>
      </c>
      <c r="F62">
        <v>596294</v>
      </c>
      <c r="G62">
        <v>166.95890753743799</v>
      </c>
      <c r="H62">
        <v>162.81354108205127</v>
      </c>
      <c r="I62" s="3">
        <f t="shared" si="2"/>
        <v>2.5460821181314573E-2</v>
      </c>
      <c r="J62" s="3"/>
      <c r="K62">
        <f t="shared" si="3"/>
        <v>79.072909074445363</v>
      </c>
      <c r="L62">
        <f t="shared" si="3"/>
        <v>272.28996354405609</v>
      </c>
      <c r="M62">
        <f t="shared" si="3"/>
        <v>269.65779749570243</v>
      </c>
      <c r="N62">
        <f t="shared" si="3"/>
        <v>154.7765608468458</v>
      </c>
      <c r="O62">
        <f t="shared" si="3"/>
        <v>153.60841204301991</v>
      </c>
      <c r="P62">
        <f t="shared" si="9"/>
        <v>166.95890753743799</v>
      </c>
      <c r="Q62">
        <f t="shared" si="9"/>
        <v>162.81354108205127</v>
      </c>
      <c r="S62">
        <f t="shared" si="4"/>
        <v>1.7592454700779399</v>
      </c>
      <c r="T62">
        <f t="shared" si="5"/>
        <v>1.0787092478598672</v>
      </c>
      <c r="U62">
        <f t="shared" si="6"/>
        <v>0.61316585218325281</v>
      </c>
      <c r="V62">
        <f t="shared" si="7"/>
        <v>0.81328203916104724</v>
      </c>
      <c r="W62" s="16">
        <f t="shared" si="8"/>
        <v>1.0097611345668416</v>
      </c>
      <c r="X62" s="16">
        <f t="shared" si="8"/>
        <v>1.742239238424051</v>
      </c>
    </row>
    <row r="63" spans="1:24" x14ac:dyDescent="0.35">
      <c r="A63" t="s">
        <v>69</v>
      </c>
      <c r="B63" s="18">
        <v>3.5012848117246241E-3</v>
      </c>
      <c r="C63">
        <v>3732.2515923135838</v>
      </c>
      <c r="D63">
        <v>3635.453120103251</v>
      </c>
      <c r="E63">
        <v>586460</v>
      </c>
      <c r="F63">
        <v>594267</v>
      </c>
      <c r="G63">
        <v>166.19101131980301</v>
      </c>
      <c r="H63">
        <v>162.74120274831753</v>
      </c>
      <c r="I63" s="3">
        <f t="shared" si="2"/>
        <v>2.1198126308680867E-2</v>
      </c>
      <c r="J63" s="3"/>
      <c r="K63">
        <f t="shared" si="3"/>
        <v>78.640596547446094</v>
      </c>
      <c r="L63">
        <f t="shared" si="3"/>
        <v>275.65745315374267</v>
      </c>
      <c r="M63">
        <f t="shared" si="3"/>
        <v>273.31762710996668</v>
      </c>
      <c r="N63">
        <f t="shared" si="3"/>
        <v>153.94966481952679</v>
      </c>
      <c r="O63">
        <f t="shared" si="3"/>
        <v>153.08624638109609</v>
      </c>
      <c r="P63">
        <f t="shared" si="9"/>
        <v>166.19101131980301</v>
      </c>
      <c r="Q63">
        <f t="shared" si="9"/>
        <v>162.74120274831753</v>
      </c>
      <c r="S63">
        <f t="shared" si="4"/>
        <v>1.7905687126821117</v>
      </c>
      <c r="T63">
        <f t="shared" si="5"/>
        <v>1.0795152526939671</v>
      </c>
      <c r="U63">
        <f t="shared" si="6"/>
        <v>0.60288959873366155</v>
      </c>
      <c r="V63">
        <f t="shared" si="7"/>
        <v>0.80673943595409614</v>
      </c>
      <c r="W63" s="16">
        <f t="shared" si="8"/>
        <v>1.0085608311052494</v>
      </c>
      <c r="X63" s="16">
        <f t="shared" si="8"/>
        <v>1.7753700693689292</v>
      </c>
    </row>
    <row r="64" spans="1:24" x14ac:dyDescent="0.35">
      <c r="A64" t="s">
        <v>70</v>
      </c>
      <c r="B64" s="18">
        <v>3.482328378503749E-3</v>
      </c>
      <c r="C64">
        <v>3823.3960535725946</v>
      </c>
      <c r="D64">
        <v>3713.9754656384898</v>
      </c>
      <c r="E64">
        <v>592220</v>
      </c>
      <c r="F64">
        <v>599558</v>
      </c>
      <c r="G64">
        <v>168.41837823398799</v>
      </c>
      <c r="H64">
        <v>164.32545308169071</v>
      </c>
      <c r="I64" s="3">
        <f t="shared" si="2"/>
        <v>2.490743263164823E-2</v>
      </c>
      <c r="J64" s="3"/>
      <c r="K64">
        <f t="shared" si="3"/>
        <v>78.214825638461647</v>
      </c>
      <c r="L64">
        <f t="shared" si="3"/>
        <v>282.38922067752696</v>
      </c>
      <c r="M64">
        <f t="shared" si="3"/>
        <v>279.22102909254835</v>
      </c>
      <c r="N64">
        <f t="shared" si="3"/>
        <v>155.46170326948155</v>
      </c>
      <c r="O64">
        <f t="shared" si="3"/>
        <v>154.44923528945273</v>
      </c>
      <c r="P64">
        <f t="shared" si="9"/>
        <v>168.41837823398799</v>
      </c>
      <c r="Q64">
        <f t="shared" si="9"/>
        <v>164.32545308169071</v>
      </c>
      <c r="S64">
        <f t="shared" si="4"/>
        <v>1.8164552088306005</v>
      </c>
      <c r="T64">
        <f t="shared" si="5"/>
        <v>1.0833431944460752</v>
      </c>
      <c r="U64">
        <f t="shared" si="6"/>
        <v>0.59640512421085845</v>
      </c>
      <c r="V64">
        <f t="shared" si="7"/>
        <v>0.80381057000178824</v>
      </c>
      <c r="W64" s="16">
        <f t="shared" si="8"/>
        <v>1.0113465364527703</v>
      </c>
      <c r="X64" s="16">
        <f t="shared" si="8"/>
        <v>1.7960759673946132</v>
      </c>
    </row>
    <row r="65" spans="1:24" x14ac:dyDescent="0.35">
      <c r="A65" t="s">
        <v>71</v>
      </c>
      <c r="B65" s="18">
        <v>3.4637048647815421E-3</v>
      </c>
      <c r="C65">
        <v>3929.1813015921753</v>
      </c>
      <c r="D65">
        <v>3803.5786152411019</v>
      </c>
      <c r="E65">
        <v>598170</v>
      </c>
      <c r="F65">
        <v>605031</v>
      </c>
      <c r="G65">
        <v>169.35170786191799</v>
      </c>
      <c r="H65">
        <v>166.15977355912247</v>
      </c>
      <c r="I65" s="3">
        <f t="shared" si="2"/>
        <v>1.9210030408832811E-2</v>
      </c>
      <c r="J65" s="3"/>
      <c r="K65">
        <f t="shared" si="3"/>
        <v>77.796532266834305</v>
      </c>
      <c r="L65">
        <f t="shared" si="3"/>
        <v>290.20233062712668</v>
      </c>
      <c r="M65">
        <f t="shared" si="3"/>
        <v>285.95749891402409</v>
      </c>
      <c r="N65">
        <f t="shared" si="3"/>
        <v>157.02361798775081</v>
      </c>
      <c r="O65">
        <f t="shared" si="3"/>
        <v>155.85910833716318</v>
      </c>
      <c r="P65">
        <f t="shared" si="9"/>
        <v>169.35170786191799</v>
      </c>
      <c r="Q65">
        <f t="shared" si="9"/>
        <v>166.15977355912247</v>
      </c>
      <c r="S65">
        <f t="shared" si="4"/>
        <v>1.8481444660749375</v>
      </c>
      <c r="T65">
        <f t="shared" si="5"/>
        <v>1.0785110547836751</v>
      </c>
      <c r="U65">
        <f t="shared" si="6"/>
        <v>0.58356425841222315</v>
      </c>
      <c r="V65">
        <f t="shared" si="7"/>
        <v>0.79333505145948258</v>
      </c>
      <c r="W65" s="16">
        <f t="shared" si="8"/>
        <v>1.0148442748633035</v>
      </c>
      <c r="X65" s="16">
        <f t="shared" si="8"/>
        <v>1.8211113880736796</v>
      </c>
    </row>
    <row r="66" spans="1:24" x14ac:dyDescent="0.35">
      <c r="A66" t="s">
        <v>72</v>
      </c>
      <c r="B66" s="18">
        <v>3.4454915775807729E-3</v>
      </c>
      <c r="C66">
        <v>4015.8268437465058</v>
      </c>
      <c r="D66">
        <v>3886.6787820784816</v>
      </c>
      <c r="E66">
        <v>602380</v>
      </c>
      <c r="F66">
        <v>608480</v>
      </c>
      <c r="G66">
        <v>170.645972427271</v>
      </c>
      <c r="H66">
        <v>167.55742262279722</v>
      </c>
      <c r="I66" s="3">
        <f t="shared" si="2"/>
        <v>1.8432784153207486E-2</v>
      </c>
      <c r="J66" s="3"/>
      <c r="K66">
        <f t="shared" si="3"/>
        <v>77.387452786706859</v>
      </c>
      <c r="L66">
        <f t="shared" si="3"/>
        <v>296.6018160012041</v>
      </c>
      <c r="M66">
        <f t="shared" si="3"/>
        <v>292.20506686830151</v>
      </c>
      <c r="N66">
        <f t="shared" si="3"/>
        <v>158.12877109092955</v>
      </c>
      <c r="O66">
        <f t="shared" si="3"/>
        <v>156.74758853843366</v>
      </c>
      <c r="P66">
        <f t="shared" si="9"/>
        <v>170.645972427271</v>
      </c>
      <c r="Q66">
        <f t="shared" si="9"/>
        <v>167.55742262279722</v>
      </c>
      <c r="S66">
        <f t="shared" si="4"/>
        <v>1.8756979767498967</v>
      </c>
      <c r="T66">
        <f t="shared" si="5"/>
        <v>1.079158278724266</v>
      </c>
      <c r="U66">
        <f t="shared" si="6"/>
        <v>0.57533691036665213</v>
      </c>
      <c r="V66">
        <f t="shared" si="7"/>
        <v>0.7879591295732371</v>
      </c>
      <c r="W66" s="16">
        <f t="shared" si="8"/>
        <v>1.0150467929253404</v>
      </c>
      <c r="X66" s="16">
        <f t="shared" si="8"/>
        <v>1.8478931117492428</v>
      </c>
    </row>
    <row r="67" spans="1:24" x14ac:dyDescent="0.35">
      <c r="A67" t="s">
        <v>73</v>
      </c>
      <c r="B67" s="18">
        <v>3.427784272363627E-3</v>
      </c>
      <c r="C67">
        <v>4081.9410171866407</v>
      </c>
      <c r="D67">
        <v>3965.3593395130288</v>
      </c>
      <c r="E67">
        <v>601680</v>
      </c>
      <c r="F67">
        <v>608761</v>
      </c>
      <c r="G67">
        <v>173.41541627889299</v>
      </c>
      <c r="H67">
        <v>168.41399080664957</v>
      </c>
      <c r="I67" s="3">
        <f t="shared" si="2"/>
        <v>2.9697208933106956E-2</v>
      </c>
      <c r="J67" s="3"/>
      <c r="K67">
        <f t="shared" ref="K67:O92" si="10">B67/AVERAGE(B$3:B$6)*100</f>
        <v>76.989737913337791</v>
      </c>
      <c r="L67">
        <f t="shared" si="10"/>
        <v>301.48489106115068</v>
      </c>
      <c r="M67">
        <f t="shared" si="10"/>
        <v>298.12036340693192</v>
      </c>
      <c r="N67">
        <f t="shared" si="10"/>
        <v>157.94501641819198</v>
      </c>
      <c r="O67">
        <f t="shared" si="10"/>
        <v>156.81997558875463</v>
      </c>
      <c r="P67">
        <f t="shared" si="9"/>
        <v>173.41541627889299</v>
      </c>
      <c r="Q67">
        <f t="shared" si="9"/>
        <v>168.41399080664957</v>
      </c>
      <c r="S67">
        <f t="shared" si="4"/>
        <v>1.9087964780281974</v>
      </c>
      <c r="T67">
        <f t="shared" si="5"/>
        <v>1.0979480088168148</v>
      </c>
      <c r="U67">
        <f t="shared" si="6"/>
        <v>0.57520433501166346</v>
      </c>
      <c r="V67">
        <f t="shared" ref="V67:V105" si="11">P67/((L67^0.5)*(N67^0.5))</f>
        <v>0.7946977125227277</v>
      </c>
      <c r="W67" s="16">
        <f t="shared" si="8"/>
        <v>1.0112858028742779</v>
      </c>
      <c r="X67" s="16">
        <f t="shared" si="8"/>
        <v>1.887494586202054</v>
      </c>
    </row>
    <row r="68" spans="1:24" x14ac:dyDescent="0.35">
      <c r="A68" t="s">
        <v>74</v>
      </c>
      <c r="B68" s="18">
        <v>3.410693741759065E-3</v>
      </c>
      <c r="C68">
        <v>4112.6185051404909</v>
      </c>
      <c r="D68">
        <v>4025.7425469396467</v>
      </c>
      <c r="E68">
        <v>607930</v>
      </c>
      <c r="F68">
        <v>614731</v>
      </c>
      <c r="G68">
        <v>170.33625566027399</v>
      </c>
      <c r="H68">
        <v>169.67125819873979</v>
      </c>
      <c r="I68" s="3">
        <f t="shared" ref="I68:I105" si="12">(G68-H68)/H68</f>
        <v>3.9193288751078409E-3</v>
      </c>
      <c r="J68" s="3"/>
      <c r="K68">
        <f t="shared" si="10"/>
        <v>76.605876104222887</v>
      </c>
      <c r="L68">
        <f t="shared" si="10"/>
        <v>303.75067566579219</v>
      </c>
      <c r="M68">
        <f t="shared" si="10"/>
        <v>302.66004372349818</v>
      </c>
      <c r="N68">
        <f t="shared" si="10"/>
        <v>159.58568313906306</v>
      </c>
      <c r="O68">
        <f t="shared" si="10"/>
        <v>158.35787840162351</v>
      </c>
      <c r="P68">
        <f t="shared" si="9"/>
        <v>170.33625566027399</v>
      </c>
      <c r="Q68">
        <f t="shared" si="9"/>
        <v>169.67125819873979</v>
      </c>
      <c r="S68">
        <f t="shared" ref="S68:S105" si="13">L68/N68</f>
        <v>1.9033704633836337</v>
      </c>
      <c r="T68">
        <f t="shared" ref="T68:T105" si="14">P68/N68</f>
        <v>1.0673655199498244</v>
      </c>
      <c r="U68">
        <f t="shared" ref="U68:U105" si="15">P68/L68</f>
        <v>0.56077654901314489</v>
      </c>
      <c r="V68">
        <f t="shared" si="11"/>
        <v>0.77366242820307851</v>
      </c>
      <c r="W68" s="16">
        <f t="shared" ref="W68:X103" si="16">(L68/M68)</f>
        <v>1.0036034883523983</v>
      </c>
      <c r="X68" s="16">
        <f t="shared" si="16"/>
        <v>1.8965363168559426</v>
      </c>
    </row>
    <row r="69" spans="1:24" x14ac:dyDescent="0.35">
      <c r="A69" t="s">
        <v>75</v>
      </c>
      <c r="B69" s="18">
        <v>3.3943754272591272E-3</v>
      </c>
      <c r="C69">
        <v>4103.7757980027436</v>
      </c>
      <c r="D69">
        <v>4071.6387848521949</v>
      </c>
      <c r="E69">
        <v>611990</v>
      </c>
      <c r="F69">
        <v>618737</v>
      </c>
      <c r="G69">
        <v>171.12280296555801</v>
      </c>
      <c r="H69">
        <v>170.37173250638494</v>
      </c>
      <c r="I69" s="3">
        <f t="shared" si="12"/>
        <v>4.408421796995677E-3</v>
      </c>
      <c r="J69" s="3"/>
      <c r="K69">
        <f t="shared" si="10"/>
        <v>76.239358652507278</v>
      </c>
      <c r="L69">
        <f t="shared" si="10"/>
        <v>303.09756907094317</v>
      </c>
      <c r="M69">
        <f t="shared" si="10"/>
        <v>306.11057669012217</v>
      </c>
      <c r="N69">
        <f t="shared" si="10"/>
        <v>160.65146024094091</v>
      </c>
      <c r="O69">
        <f t="shared" si="10"/>
        <v>159.38984467772949</v>
      </c>
      <c r="P69">
        <f t="shared" si="9"/>
        <v>171.12280296555801</v>
      </c>
      <c r="Q69">
        <f t="shared" si="9"/>
        <v>170.37173250638494</v>
      </c>
      <c r="S69">
        <f t="shared" si="13"/>
        <v>1.8866779587086557</v>
      </c>
      <c r="T69">
        <f t="shared" si="14"/>
        <v>1.0651805013718048</v>
      </c>
      <c r="U69">
        <f t="shared" si="15"/>
        <v>0.56457992550083735</v>
      </c>
      <c r="V69">
        <f t="shared" si="11"/>
        <v>0.77548663954283459</v>
      </c>
      <c r="W69" s="16">
        <f t="shared" si="16"/>
        <v>0.99015712670970824</v>
      </c>
      <c r="X69" s="16">
        <f t="shared" si="16"/>
        <v>1.9054328932399709</v>
      </c>
    </row>
    <row r="70" spans="1:24" x14ac:dyDescent="0.35">
      <c r="A70" t="s">
        <v>76</v>
      </c>
      <c r="B70" s="18">
        <v>3.378982211541199E-3</v>
      </c>
      <c r="C70">
        <v>4099.5458431997858</v>
      </c>
      <c r="D70">
        <v>4111.9647626656588</v>
      </c>
      <c r="E70">
        <v>616640</v>
      </c>
      <c r="F70">
        <v>623128</v>
      </c>
      <c r="G70">
        <v>171.294911246379</v>
      </c>
      <c r="H70">
        <v>171.04060769988467</v>
      </c>
      <c r="I70" s="3">
        <f t="shared" si="12"/>
        <v>1.4868021688775768E-3</v>
      </c>
      <c r="J70" s="3"/>
      <c r="K70">
        <f t="shared" si="10"/>
        <v>75.893619379087482</v>
      </c>
      <c r="L70">
        <f t="shared" si="10"/>
        <v>302.7851521453693</v>
      </c>
      <c r="M70">
        <f t="shared" si="10"/>
        <v>309.14233097294232</v>
      </c>
      <c r="N70">
        <f t="shared" si="10"/>
        <v>161.87211628126897</v>
      </c>
      <c r="O70">
        <f t="shared" si="10"/>
        <v>160.52098894093001</v>
      </c>
      <c r="P70">
        <f t="shared" si="9"/>
        <v>171.294911246379</v>
      </c>
      <c r="Q70">
        <f t="shared" si="9"/>
        <v>171.04060769988467</v>
      </c>
      <c r="S70">
        <f t="shared" si="13"/>
        <v>1.8705207487325972</v>
      </c>
      <c r="T70">
        <f t="shared" si="14"/>
        <v>1.0582113533916921</v>
      </c>
      <c r="U70">
        <f t="shared" si="15"/>
        <v>0.56573088222020573</v>
      </c>
      <c r="V70">
        <f t="shared" si="11"/>
        <v>0.77373305637649992</v>
      </c>
      <c r="W70" s="16">
        <f t="shared" si="16"/>
        <v>0.97943607784943099</v>
      </c>
      <c r="X70" s="16">
        <f t="shared" si="16"/>
        <v>1.9097935955552507</v>
      </c>
    </row>
    <row r="71" spans="1:24" x14ac:dyDescent="0.35">
      <c r="A71" t="s">
        <v>77</v>
      </c>
      <c r="B71" s="18">
        <v>3.3646796376577809E-3</v>
      </c>
      <c r="C71">
        <v>4082.7534452685754</v>
      </c>
      <c r="D71">
        <v>4152.174477556322</v>
      </c>
      <c r="E71">
        <v>608960</v>
      </c>
      <c r="F71">
        <v>616925</v>
      </c>
      <c r="G71">
        <v>169.250824191606</v>
      </c>
      <c r="H71">
        <v>170.29335514131418</v>
      </c>
      <c r="I71" s="3">
        <f t="shared" si="12"/>
        <v>-6.1219708123259331E-3</v>
      </c>
      <c r="J71" s="3"/>
      <c r="K71">
        <f t="shared" si="10"/>
        <v>75.572376463175743</v>
      </c>
      <c r="L71">
        <f t="shared" si="10"/>
        <v>301.54489555184421</v>
      </c>
      <c r="M71">
        <f t="shared" si="10"/>
        <v>312.165344472941</v>
      </c>
      <c r="N71">
        <f t="shared" si="10"/>
        <v>159.85606501466262</v>
      </c>
      <c r="O71">
        <f t="shared" si="10"/>
        <v>158.92306412548183</v>
      </c>
      <c r="P71">
        <f t="shared" si="9"/>
        <v>169.250824191606</v>
      </c>
      <c r="Q71">
        <f t="shared" si="9"/>
        <v>170.29335514131418</v>
      </c>
      <c r="S71">
        <f t="shared" si="13"/>
        <v>1.8863525479886254</v>
      </c>
      <c r="T71">
        <f t="shared" si="14"/>
        <v>1.0587701140778216</v>
      </c>
      <c r="U71">
        <f t="shared" si="15"/>
        <v>0.56127902242174399</v>
      </c>
      <c r="V71">
        <f t="shared" si="11"/>
        <v>0.77088614892145912</v>
      </c>
      <c r="W71" s="16">
        <f t="shared" si="16"/>
        <v>0.96597812951008921</v>
      </c>
      <c r="X71" s="16">
        <f t="shared" si="16"/>
        <v>1.9527901205644465</v>
      </c>
    </row>
    <row r="72" spans="1:24" x14ac:dyDescent="0.35">
      <c r="A72" t="s">
        <v>78</v>
      </c>
      <c r="B72" s="18">
        <v>3.351650703922363E-3</v>
      </c>
      <c r="C72">
        <v>4011.5197696622681</v>
      </c>
      <c r="D72">
        <v>4191.223551593469</v>
      </c>
      <c r="E72">
        <v>617330</v>
      </c>
      <c r="F72">
        <v>625738</v>
      </c>
      <c r="G72">
        <v>164.136895584097</v>
      </c>
      <c r="H72">
        <v>171.6427364026828</v>
      </c>
      <c r="I72" s="3">
        <f t="shared" si="12"/>
        <v>-4.3729440440617905E-2</v>
      </c>
      <c r="J72" s="3"/>
      <c r="K72">
        <f t="shared" si="10"/>
        <v>75.279740137819005</v>
      </c>
      <c r="L72">
        <f t="shared" si="10"/>
        <v>296.28370318291218</v>
      </c>
      <c r="M72">
        <f t="shared" si="10"/>
        <v>315.10109963304916</v>
      </c>
      <c r="N72">
        <f t="shared" si="10"/>
        <v>162.05324588725313</v>
      </c>
      <c r="O72">
        <f t="shared" si="10"/>
        <v>161.19333841188273</v>
      </c>
      <c r="P72">
        <f t="shared" si="9"/>
        <v>164.136895584097</v>
      </c>
      <c r="Q72">
        <f t="shared" si="9"/>
        <v>171.6427364026828</v>
      </c>
      <c r="S72">
        <f t="shared" si="13"/>
        <v>1.8283108219199047</v>
      </c>
      <c r="T72">
        <f t="shared" si="14"/>
        <v>1.0128578090826614</v>
      </c>
      <c r="U72">
        <f t="shared" si="15"/>
        <v>0.55398556795669018</v>
      </c>
      <c r="V72">
        <f t="shared" si="11"/>
        <v>0.74907183141807354</v>
      </c>
      <c r="W72" s="16">
        <f t="shared" si="16"/>
        <v>0.94028140024883833</v>
      </c>
      <c r="X72" s="16">
        <f t="shared" si="16"/>
        <v>1.9444294244638425</v>
      </c>
    </row>
    <row r="73" spans="1:24" x14ac:dyDescent="0.35">
      <c r="A73" t="s">
        <v>79</v>
      </c>
      <c r="B73" s="18">
        <v>3.340096968307543E-3</v>
      </c>
      <c r="C73">
        <v>3948.9213160453069</v>
      </c>
      <c r="D73">
        <v>4212.0801126100232</v>
      </c>
      <c r="E73">
        <v>617960</v>
      </c>
      <c r="F73">
        <v>627008</v>
      </c>
      <c r="G73">
        <v>160.748850010746</v>
      </c>
      <c r="H73">
        <v>171.65004738249937</v>
      </c>
      <c r="I73" s="3">
        <f t="shared" si="12"/>
        <v>-6.3508268934301518E-2</v>
      </c>
      <c r="J73" s="3"/>
      <c r="K73">
        <f t="shared" si="10"/>
        <v>75.020237495229537</v>
      </c>
      <c r="L73">
        <f t="shared" si="10"/>
        <v>291.660292925428</v>
      </c>
      <c r="M73">
        <f t="shared" si="10"/>
        <v>316.66912033869284</v>
      </c>
      <c r="N73">
        <f t="shared" si="10"/>
        <v>162.21862509271693</v>
      </c>
      <c r="O73">
        <f t="shared" si="10"/>
        <v>161.52049696671412</v>
      </c>
      <c r="P73">
        <f t="shared" si="9"/>
        <v>160.748850010746</v>
      </c>
      <c r="Q73">
        <f t="shared" si="9"/>
        <v>171.65004738249937</v>
      </c>
      <c r="S73">
        <f t="shared" si="13"/>
        <v>1.7979457830981367</v>
      </c>
      <c r="T73">
        <f t="shared" si="14"/>
        <v>0.99093954173800403</v>
      </c>
      <c r="U73">
        <f t="shared" si="15"/>
        <v>0.55115095852916263</v>
      </c>
      <c r="V73">
        <f t="shared" si="11"/>
        <v>0.73902454510885507</v>
      </c>
      <c r="W73" s="16">
        <f t="shared" si="16"/>
        <v>0.9210253674671004</v>
      </c>
      <c r="X73" s="16">
        <f t="shared" si="16"/>
        <v>1.9521132062221516</v>
      </c>
    </row>
    <row r="74" spans="1:24" x14ac:dyDescent="0.35">
      <c r="A74" t="s">
        <v>80</v>
      </c>
      <c r="B74" s="18">
        <v>3.3301866583641121E-3</v>
      </c>
      <c r="C74">
        <v>3949.6865347288904</v>
      </c>
      <c r="D74">
        <v>4221.2158985350834</v>
      </c>
      <c r="E74">
        <v>619380</v>
      </c>
      <c r="F74">
        <v>628502</v>
      </c>
      <c r="G74">
        <v>159.45715485836499</v>
      </c>
      <c r="H74">
        <v>171.53023838330196</v>
      </c>
      <c r="I74" s="3">
        <f t="shared" si="12"/>
        <v>-7.0384578478567897E-2</v>
      </c>
      <c r="J74" s="3"/>
      <c r="K74">
        <f t="shared" si="10"/>
        <v>74.797647009784967</v>
      </c>
      <c r="L74">
        <f t="shared" si="10"/>
        <v>291.71681061406849</v>
      </c>
      <c r="M74">
        <f t="shared" si="10"/>
        <v>317.35595943366405</v>
      </c>
      <c r="N74">
        <f t="shared" si="10"/>
        <v>162.59138457169882</v>
      </c>
      <c r="O74">
        <f t="shared" si="10"/>
        <v>161.90535907767327</v>
      </c>
      <c r="P74">
        <f t="shared" si="9"/>
        <v>159.45715485836499</v>
      </c>
      <c r="Q74">
        <f t="shared" si="9"/>
        <v>171.53023838330196</v>
      </c>
      <c r="S74">
        <f t="shared" si="13"/>
        <v>1.7941713909535502</v>
      </c>
      <c r="T74">
        <f t="shared" si="14"/>
        <v>0.98072327312058949</v>
      </c>
      <c r="U74">
        <f t="shared" si="15"/>
        <v>0.54661626980874078</v>
      </c>
      <c r="V74">
        <f t="shared" si="11"/>
        <v>0.73217436261302904</v>
      </c>
      <c r="W74" s="16">
        <f t="shared" si="16"/>
        <v>0.91921012334115371</v>
      </c>
      <c r="X74" s="16">
        <f t="shared" si="16"/>
        <v>1.9518620883243529</v>
      </c>
    </row>
    <row r="75" spans="1:24" x14ac:dyDescent="0.35">
      <c r="A75" t="s">
        <v>81</v>
      </c>
      <c r="B75" s="18">
        <v>3.3220342420989309E-3</v>
      </c>
      <c r="C75">
        <v>3889.8702726711026</v>
      </c>
      <c r="D75">
        <v>4220.4648056697997</v>
      </c>
      <c r="E75">
        <v>611790</v>
      </c>
      <c r="F75">
        <v>622943</v>
      </c>
      <c r="G75">
        <v>157.43988301615801</v>
      </c>
      <c r="H75">
        <v>170.33676744869328</v>
      </c>
      <c r="I75" s="3">
        <f t="shared" si="12"/>
        <v>-7.5714037701343093E-2</v>
      </c>
      <c r="J75" s="3"/>
      <c r="K75">
        <f t="shared" si="10"/>
        <v>74.614539689794867</v>
      </c>
      <c r="L75">
        <f t="shared" si="10"/>
        <v>287.2988880683364</v>
      </c>
      <c r="M75">
        <f t="shared" si="10"/>
        <v>317.29949139160811</v>
      </c>
      <c r="N75">
        <f t="shared" si="10"/>
        <v>160.59895890587302</v>
      </c>
      <c r="O75">
        <f t="shared" si="10"/>
        <v>160.47333198609235</v>
      </c>
      <c r="P75">
        <f t="shared" si="9"/>
        <v>157.43988301615801</v>
      </c>
      <c r="Q75">
        <f t="shared" si="9"/>
        <v>170.33676744869328</v>
      </c>
      <c r="S75">
        <f t="shared" si="13"/>
        <v>1.7889212360132556</v>
      </c>
      <c r="T75">
        <f t="shared" si="14"/>
        <v>0.98032941239945059</v>
      </c>
      <c r="U75">
        <f t="shared" si="15"/>
        <v>0.54800032145863942</v>
      </c>
      <c r="V75">
        <f t="shared" si="11"/>
        <v>0.73295349997817605</v>
      </c>
      <c r="W75" s="16">
        <f t="shared" si="16"/>
        <v>0.90545020040310986</v>
      </c>
      <c r="X75" s="16">
        <f t="shared" si="16"/>
        <v>1.9757257055294937</v>
      </c>
    </row>
    <row r="76" spans="1:24" x14ac:dyDescent="0.35">
      <c r="A76" t="s">
        <v>82</v>
      </c>
      <c r="B76" s="18">
        <v>3.3156877701653181E-3</v>
      </c>
      <c r="C76">
        <v>3861.7258203585479</v>
      </c>
      <c r="D76">
        <v>4181.3271880949887</v>
      </c>
      <c r="E76">
        <v>614620</v>
      </c>
      <c r="F76">
        <v>626203</v>
      </c>
      <c r="G76">
        <v>157.77021160663</v>
      </c>
      <c r="H76">
        <v>169.66344283570896</v>
      </c>
      <c r="I76" s="3">
        <f t="shared" si="12"/>
        <v>-7.0098961982019869E-2</v>
      </c>
      <c r="J76" s="3"/>
      <c r="K76">
        <f t="shared" si="10"/>
        <v>74.471994776807591</v>
      </c>
      <c r="L76">
        <f t="shared" si="10"/>
        <v>285.22018896325369</v>
      </c>
      <c r="M76">
        <f t="shared" si="10"/>
        <v>314.3570794245461</v>
      </c>
      <c r="N76">
        <f t="shared" si="10"/>
        <v>161.34185279708345</v>
      </c>
      <c r="O76">
        <f t="shared" si="10"/>
        <v>161.31312481188004</v>
      </c>
      <c r="P76">
        <f t="shared" si="9"/>
        <v>157.77021160663</v>
      </c>
      <c r="Q76">
        <f t="shared" si="9"/>
        <v>169.66344283570896</v>
      </c>
      <c r="S76">
        <f t="shared" si="13"/>
        <v>1.7678003817271744</v>
      </c>
      <c r="T76">
        <f t="shared" si="14"/>
        <v>0.97786289714333807</v>
      </c>
      <c r="U76">
        <f t="shared" si="15"/>
        <v>0.55315232831206174</v>
      </c>
      <c r="V76">
        <f t="shared" si="11"/>
        <v>0.73546389328424233</v>
      </c>
      <c r="W76" s="16">
        <f t="shared" si="16"/>
        <v>0.90731275874356121</v>
      </c>
      <c r="X76" s="16">
        <f t="shared" si="16"/>
        <v>1.9483914060408551</v>
      </c>
    </row>
    <row r="77" spans="1:24" x14ac:dyDescent="0.35">
      <c r="A77" t="s">
        <v>83</v>
      </c>
      <c r="B77" s="18">
        <v>3.3111361153150541E-3</v>
      </c>
      <c r="C77">
        <v>3838.3960636977658</v>
      </c>
      <c r="D77">
        <v>4149.884125724102</v>
      </c>
      <c r="E77">
        <v>613040</v>
      </c>
      <c r="F77">
        <v>625050</v>
      </c>
      <c r="G77">
        <v>156.62622293525899</v>
      </c>
      <c r="H77">
        <v>168.63681810307702</v>
      </c>
      <c r="I77" s="3">
        <f t="shared" si="12"/>
        <v>-7.1221666199113812E-2</v>
      </c>
      <c r="J77" s="3"/>
      <c r="K77">
        <f t="shared" si="10"/>
        <v>74.369762347299371</v>
      </c>
      <c r="L77">
        <f t="shared" si="10"/>
        <v>283.49709470105222</v>
      </c>
      <c r="M77">
        <f t="shared" si="10"/>
        <v>311.99315313740493</v>
      </c>
      <c r="N77">
        <f t="shared" si="10"/>
        <v>160.92709225004725</v>
      </c>
      <c r="O77">
        <f t="shared" si="10"/>
        <v>161.01610606091893</v>
      </c>
      <c r="P77">
        <f t="shared" si="9"/>
        <v>156.62622293525899</v>
      </c>
      <c r="Q77">
        <f t="shared" si="9"/>
        <v>168.63681810307702</v>
      </c>
      <c r="S77">
        <f t="shared" si="13"/>
        <v>1.7616492707179265</v>
      </c>
      <c r="T77">
        <f t="shared" si="14"/>
        <v>0.97327442350039106</v>
      </c>
      <c r="U77">
        <f t="shared" si="15"/>
        <v>0.55247911129537819</v>
      </c>
      <c r="V77">
        <f t="shared" si="11"/>
        <v>0.7332897030110388</v>
      </c>
      <c r="W77" s="16">
        <f t="shared" si="16"/>
        <v>0.90866447500595382</v>
      </c>
      <c r="X77" s="16">
        <f t="shared" si="16"/>
        <v>1.9387236094009106</v>
      </c>
    </row>
    <row r="78" spans="1:24" x14ac:dyDescent="0.35">
      <c r="A78" t="s">
        <v>84</v>
      </c>
      <c r="B78" s="18">
        <v>3.3083198475644541E-3</v>
      </c>
      <c r="C78">
        <v>3773.698043907641</v>
      </c>
      <c r="D78">
        <v>4110.7442954840553</v>
      </c>
      <c r="E78">
        <v>619250</v>
      </c>
      <c r="F78">
        <v>631573</v>
      </c>
      <c r="G78">
        <v>155.65982630090201</v>
      </c>
      <c r="H78">
        <v>168.5696944166184</v>
      </c>
      <c r="I78" s="3">
        <f t="shared" si="12"/>
        <v>-7.6584751253150965E-2</v>
      </c>
      <c r="J78" s="3"/>
      <c r="K78">
        <f t="shared" si="10"/>
        <v>74.306507574307787</v>
      </c>
      <c r="L78">
        <f t="shared" si="10"/>
        <v>278.71861422664756</v>
      </c>
      <c r="M78">
        <f t="shared" si="10"/>
        <v>309.05057481957681</v>
      </c>
      <c r="N78">
        <f t="shared" si="10"/>
        <v>162.55725870390472</v>
      </c>
      <c r="O78">
        <f t="shared" si="10"/>
        <v>162.69646452797818</v>
      </c>
      <c r="P78">
        <f t="shared" si="9"/>
        <v>155.65982630090201</v>
      </c>
      <c r="Q78">
        <f t="shared" si="9"/>
        <v>168.5696944166184</v>
      </c>
      <c r="S78">
        <f t="shared" si="13"/>
        <v>1.7145873180251443</v>
      </c>
      <c r="T78">
        <f t="shared" si="14"/>
        <v>0.95756921310068188</v>
      </c>
      <c r="U78">
        <f t="shared" si="15"/>
        <v>0.55848378384345376</v>
      </c>
      <c r="V78">
        <f t="shared" si="11"/>
        <v>0.73129123981110788</v>
      </c>
      <c r="W78" s="16">
        <f t="shared" si="16"/>
        <v>0.90185437897781939</v>
      </c>
      <c r="X78" s="16">
        <f t="shared" si="16"/>
        <v>1.9011797891013109</v>
      </c>
    </row>
    <row r="79" spans="1:24" x14ac:dyDescent="0.35">
      <c r="A79" t="s">
        <v>85</v>
      </c>
      <c r="B79" s="18">
        <v>3.3071280955907852E-3</v>
      </c>
      <c r="C79">
        <v>3788.2914231206296</v>
      </c>
      <c r="D79">
        <v>4072.2547695017897</v>
      </c>
      <c r="E79">
        <v>610660</v>
      </c>
      <c r="F79">
        <v>624790</v>
      </c>
      <c r="G79">
        <v>156.82525370195</v>
      </c>
      <c r="H79">
        <v>166.81516220552211</v>
      </c>
      <c r="I79" s="3">
        <f t="shared" si="12"/>
        <v>-5.988609411453974E-2</v>
      </c>
      <c r="J79" s="3"/>
      <c r="K79">
        <f t="shared" si="10"/>
        <v>74.279740232835863</v>
      </c>
      <c r="L79">
        <f t="shared" si="10"/>
        <v>279.79645521546081</v>
      </c>
      <c r="M79">
        <f t="shared" si="10"/>
        <v>306.15688713814649</v>
      </c>
      <c r="N79">
        <f t="shared" si="10"/>
        <v>160.30232636273954</v>
      </c>
      <c r="O79">
        <f t="shared" si="10"/>
        <v>160.94912871898495</v>
      </c>
      <c r="P79">
        <f t="shared" si="9"/>
        <v>156.82525370195</v>
      </c>
      <c r="Q79">
        <f t="shared" si="9"/>
        <v>166.81516220552211</v>
      </c>
      <c r="S79">
        <f t="shared" si="13"/>
        <v>1.7454297861050652</v>
      </c>
      <c r="T79">
        <f t="shared" si="14"/>
        <v>0.97830928134554052</v>
      </c>
      <c r="U79">
        <f t="shared" si="15"/>
        <v>0.56049764312126371</v>
      </c>
      <c r="V79">
        <f t="shared" si="11"/>
        <v>0.74049986255085343</v>
      </c>
      <c r="W79" s="16">
        <f t="shared" si="16"/>
        <v>0.91389894191473431</v>
      </c>
      <c r="X79" s="16">
        <f t="shared" si="16"/>
        <v>1.9098717659615276</v>
      </c>
    </row>
    <row r="80" spans="1:24" x14ac:dyDescent="0.35">
      <c r="A80" t="s">
        <v>86</v>
      </c>
      <c r="B80" s="18">
        <v>3.3073948071139871E-3</v>
      </c>
      <c r="C80">
        <v>3754.1970392040157</v>
      </c>
      <c r="D80">
        <v>4040.1282379501463</v>
      </c>
      <c r="E80">
        <v>621150</v>
      </c>
      <c r="F80">
        <v>634575</v>
      </c>
      <c r="G80">
        <v>158.963425952992</v>
      </c>
      <c r="H80">
        <v>167.46540132232377</v>
      </c>
      <c r="I80" s="3">
        <f t="shared" si="12"/>
        <v>-5.0768548620785635E-2</v>
      </c>
      <c r="J80" s="3"/>
      <c r="K80">
        <f t="shared" si="10"/>
        <v>74.285730706167371</v>
      </c>
      <c r="L80">
        <f t="shared" si="10"/>
        <v>277.27830476262017</v>
      </c>
      <c r="M80">
        <f t="shared" si="10"/>
        <v>303.74157683682171</v>
      </c>
      <c r="N80">
        <f t="shared" si="10"/>
        <v>163.05602138704953</v>
      </c>
      <c r="O80">
        <f t="shared" si="10"/>
        <v>163.46979522215446</v>
      </c>
      <c r="P80">
        <f t="shared" si="9"/>
        <v>158.963425952992</v>
      </c>
      <c r="Q80">
        <f t="shared" si="9"/>
        <v>167.46540132232377</v>
      </c>
      <c r="S80">
        <f t="shared" si="13"/>
        <v>1.7005094470227431</v>
      </c>
      <c r="T80">
        <f t="shared" si="14"/>
        <v>0.97490067892468169</v>
      </c>
      <c r="U80">
        <f t="shared" si="15"/>
        <v>0.57329918433063731</v>
      </c>
      <c r="V80">
        <f t="shared" si="11"/>
        <v>0.74760267791849466</v>
      </c>
      <c r="W80" s="16">
        <f t="shared" si="16"/>
        <v>0.91287570062093171</v>
      </c>
      <c r="X80" s="16">
        <f t="shared" si="16"/>
        <v>1.8628050301547829</v>
      </c>
    </row>
    <row r="81" spans="1:24" x14ac:dyDescent="0.35">
      <c r="A81" t="s">
        <v>87</v>
      </c>
      <c r="B81" s="18">
        <v>3.3089248359401261E-3</v>
      </c>
      <c r="C81">
        <v>3707.9554683095303</v>
      </c>
      <c r="D81">
        <v>4010.8419312283277</v>
      </c>
      <c r="E81">
        <v>629220</v>
      </c>
      <c r="F81">
        <v>642114</v>
      </c>
      <c r="G81">
        <v>160.46787303621599</v>
      </c>
      <c r="H81">
        <v>167.92321666226277</v>
      </c>
      <c r="I81" s="3">
        <f t="shared" si="12"/>
        <v>-4.4397336915248692E-2</v>
      </c>
      <c r="J81" s="3"/>
      <c r="K81">
        <f t="shared" si="10"/>
        <v>74.320095913824701</v>
      </c>
      <c r="L81">
        <f t="shared" si="10"/>
        <v>273.86298472126668</v>
      </c>
      <c r="M81">
        <f t="shared" si="10"/>
        <v>301.53979796756352</v>
      </c>
      <c r="N81">
        <f t="shared" si="10"/>
        <v>165.17445025703822</v>
      </c>
      <c r="O81">
        <f t="shared" si="10"/>
        <v>165.4118805330788</v>
      </c>
      <c r="P81">
        <f t="shared" si="9"/>
        <v>160.46787303621599</v>
      </c>
      <c r="Q81">
        <f t="shared" si="9"/>
        <v>167.92321666226277</v>
      </c>
      <c r="S81">
        <f t="shared" si="13"/>
        <v>1.6580226802334834</v>
      </c>
      <c r="T81">
        <f t="shared" si="14"/>
        <v>0.97150541616153085</v>
      </c>
      <c r="U81">
        <f t="shared" si="15"/>
        <v>0.58594217542592553</v>
      </c>
      <c r="V81">
        <f t="shared" si="11"/>
        <v>0.75448392758478056</v>
      </c>
      <c r="W81" s="16">
        <f t="shared" si="16"/>
        <v>0.90821505674261271</v>
      </c>
      <c r="X81" s="16">
        <f t="shared" si="16"/>
        <v>1.8255837842857581</v>
      </c>
    </row>
    <row r="82" spans="1:24" x14ac:dyDescent="0.35">
      <c r="A82" t="s">
        <v>88</v>
      </c>
      <c r="B82" s="18">
        <v>3.3115133222675719E-3</v>
      </c>
      <c r="C82">
        <v>3706.6668427613117</v>
      </c>
      <c r="D82">
        <v>3985.0863294490428</v>
      </c>
      <c r="E82">
        <v>637380</v>
      </c>
      <c r="F82">
        <v>649659</v>
      </c>
      <c r="G82">
        <v>161.06302949185101</v>
      </c>
      <c r="H82">
        <v>168.49542105800052</v>
      </c>
      <c r="I82" s="3">
        <f t="shared" si="12"/>
        <v>-4.4110347447311828E-2</v>
      </c>
      <c r="J82" s="3"/>
      <c r="K82">
        <f t="shared" si="10"/>
        <v>74.378234602874954</v>
      </c>
      <c r="L82">
        <f t="shared" si="10"/>
        <v>273.76780913411648</v>
      </c>
      <c r="M82">
        <f t="shared" si="10"/>
        <v>299.60346163463794</v>
      </c>
      <c r="N82">
        <f t="shared" si="10"/>
        <v>167.31650472780751</v>
      </c>
      <c r="O82">
        <f t="shared" si="10"/>
        <v>167.35551147497085</v>
      </c>
      <c r="P82">
        <f t="shared" si="9"/>
        <v>161.06302949185101</v>
      </c>
      <c r="Q82">
        <f t="shared" si="9"/>
        <v>168.49542105800052</v>
      </c>
      <c r="S82">
        <f t="shared" si="13"/>
        <v>1.6362271586983317</v>
      </c>
      <c r="T82">
        <f t="shared" si="14"/>
        <v>0.96262487525585283</v>
      </c>
      <c r="U82">
        <f t="shared" si="15"/>
        <v>0.58831982474954758</v>
      </c>
      <c r="V82">
        <f t="shared" si="11"/>
        <v>0.75254986406887259</v>
      </c>
      <c r="W82" s="16">
        <f t="shared" si="16"/>
        <v>0.9137671762550339</v>
      </c>
      <c r="X82" s="16">
        <f t="shared" si="16"/>
        <v>1.7906390174838784</v>
      </c>
    </row>
    <row r="83" spans="1:24" x14ac:dyDescent="0.35">
      <c r="A83" t="s">
        <v>89</v>
      </c>
      <c r="B83" s="18">
        <v>3.3149636736694008E-3</v>
      </c>
      <c r="C83">
        <v>3755.0501564625733</v>
      </c>
      <c r="D83">
        <v>3968.2551614526587</v>
      </c>
      <c r="E83">
        <v>630210</v>
      </c>
      <c r="F83">
        <v>643881</v>
      </c>
      <c r="G83">
        <v>163.025863967048</v>
      </c>
      <c r="H83">
        <v>167.56425249533282</v>
      </c>
      <c r="I83" s="3">
        <f t="shared" si="12"/>
        <v>-2.7084467365205086E-2</v>
      </c>
      <c r="J83" s="3"/>
      <c r="K83">
        <f t="shared" si="10"/>
        <v>74.455731209728967</v>
      </c>
      <c r="L83">
        <f t="shared" si="10"/>
        <v>277.34131448340634</v>
      </c>
      <c r="M83">
        <f t="shared" si="10"/>
        <v>298.33807469488556</v>
      </c>
      <c r="N83">
        <f t="shared" si="10"/>
        <v>165.43433186562422</v>
      </c>
      <c r="O83">
        <f t="shared" si="10"/>
        <v>165.86706885306864</v>
      </c>
      <c r="P83">
        <f t="shared" ref="P83:Q98" si="17">G83</f>
        <v>163.025863967048</v>
      </c>
      <c r="Q83">
        <f t="shared" si="17"/>
        <v>167.56425249533282</v>
      </c>
      <c r="S83">
        <f t="shared" si="13"/>
        <v>1.6764435250881282</v>
      </c>
      <c r="T83">
        <f t="shared" si="14"/>
        <v>0.98544154728093247</v>
      </c>
      <c r="U83">
        <f t="shared" si="15"/>
        <v>0.5878167278132016</v>
      </c>
      <c r="V83">
        <f t="shared" si="11"/>
        <v>0.76109068170215821</v>
      </c>
      <c r="W83" s="16">
        <f t="shared" si="16"/>
        <v>0.92962091669676117</v>
      </c>
      <c r="X83" s="16">
        <f t="shared" si="16"/>
        <v>1.803362526571654</v>
      </c>
    </row>
    <row r="84" spans="1:24" x14ac:dyDescent="0.35">
      <c r="A84" t="s">
        <v>90</v>
      </c>
      <c r="B84" s="18">
        <v>3.3190806247322142E-3</v>
      </c>
      <c r="C84">
        <v>3784.5730856561104</v>
      </c>
      <c r="D84">
        <v>3960.4278005255496</v>
      </c>
      <c r="E84">
        <v>632760</v>
      </c>
      <c r="F84">
        <v>645708</v>
      </c>
      <c r="G84">
        <v>163.31123662845201</v>
      </c>
      <c r="H84">
        <v>167.84443090161048</v>
      </c>
      <c r="I84" s="3">
        <f t="shared" si="12"/>
        <v>-2.700830911581336E-2</v>
      </c>
      <c r="J84" s="3"/>
      <c r="K84">
        <f t="shared" si="10"/>
        <v>74.548199976180683</v>
      </c>
      <c r="L84">
        <f t="shared" si="10"/>
        <v>279.52182543499629</v>
      </c>
      <c r="M84">
        <f t="shared" si="10"/>
        <v>297.74960452501853</v>
      </c>
      <c r="N84">
        <f t="shared" si="10"/>
        <v>166.10372388773959</v>
      </c>
      <c r="O84">
        <f t="shared" si="10"/>
        <v>166.33771348273555</v>
      </c>
      <c r="P84">
        <f t="shared" si="17"/>
        <v>163.31123662845201</v>
      </c>
      <c r="Q84">
        <f t="shared" si="17"/>
        <v>167.84443090161048</v>
      </c>
      <c r="S84">
        <f t="shared" si="13"/>
        <v>1.6828149236672729</v>
      </c>
      <c r="T84">
        <f t="shared" si="14"/>
        <v>0.98318829226745774</v>
      </c>
      <c r="U84">
        <f t="shared" si="15"/>
        <v>0.58425218272063184</v>
      </c>
      <c r="V84">
        <f t="shared" si="11"/>
        <v>0.75791154218855417</v>
      </c>
      <c r="W84" s="16">
        <f t="shared" si="16"/>
        <v>0.93878151704315482</v>
      </c>
      <c r="X84" s="16">
        <f t="shared" si="16"/>
        <v>1.7925522532309461</v>
      </c>
    </row>
    <row r="85" spans="1:24" x14ac:dyDescent="0.35">
      <c r="A85" t="s">
        <v>91</v>
      </c>
      <c r="B85" s="18">
        <v>3.3236915849803512E-3</v>
      </c>
      <c r="C85">
        <v>3743.8198402336589</v>
      </c>
      <c r="D85">
        <v>3956.2779843747435</v>
      </c>
      <c r="E85">
        <v>642140</v>
      </c>
      <c r="F85">
        <v>654635</v>
      </c>
      <c r="G85">
        <v>164.73744000350899</v>
      </c>
      <c r="H85">
        <v>169.14677730615392</v>
      </c>
      <c r="I85" s="3">
        <f t="shared" si="12"/>
        <v>-2.6068112989608271E-2</v>
      </c>
      <c r="J85" s="3"/>
      <c r="K85">
        <f t="shared" si="10"/>
        <v>74.651764434392078</v>
      </c>
      <c r="L85">
        <f t="shared" si="10"/>
        <v>276.51186333489608</v>
      </c>
      <c r="M85">
        <f t="shared" si="10"/>
        <v>297.43761648231515</v>
      </c>
      <c r="N85">
        <f t="shared" si="10"/>
        <v>168.56603650242289</v>
      </c>
      <c r="O85">
        <f t="shared" si="10"/>
        <v>168.63735475752287</v>
      </c>
      <c r="P85">
        <f t="shared" si="17"/>
        <v>164.73744000350899</v>
      </c>
      <c r="Q85">
        <f t="shared" si="17"/>
        <v>169.14677730615392</v>
      </c>
      <c r="S85">
        <f t="shared" si="13"/>
        <v>1.6403770834993894</v>
      </c>
      <c r="T85">
        <f t="shared" si="14"/>
        <v>0.97728726036185309</v>
      </c>
      <c r="U85">
        <f t="shared" si="15"/>
        <v>0.59576988132327613</v>
      </c>
      <c r="V85">
        <f t="shared" si="11"/>
        <v>0.76304542140329434</v>
      </c>
      <c r="W85" s="16">
        <f t="shared" si="16"/>
        <v>0.92964658137427192</v>
      </c>
      <c r="X85" s="16">
        <f t="shared" si="16"/>
        <v>1.7645168780962583</v>
      </c>
    </row>
    <row r="86" spans="1:24" x14ac:dyDescent="0.35">
      <c r="A86" t="s">
        <v>92</v>
      </c>
      <c r="B86" s="18">
        <v>3.328635316765821E-3</v>
      </c>
      <c r="C86">
        <v>3718.547973080355</v>
      </c>
      <c r="D86">
        <v>3963.5980419905331</v>
      </c>
      <c r="E86">
        <v>650200</v>
      </c>
      <c r="F86">
        <v>662415</v>
      </c>
      <c r="G86">
        <v>164.440158863166</v>
      </c>
      <c r="H86">
        <v>170.5595723565178</v>
      </c>
      <c r="I86" s="3">
        <f t="shared" si="12"/>
        <v>-3.5878452371822869E-2</v>
      </c>
      <c r="J86" s="3"/>
      <c r="K86">
        <f t="shared" si="10"/>
        <v>74.762803106675463</v>
      </c>
      <c r="L86">
        <f t="shared" si="10"/>
        <v>274.64532825182016</v>
      </c>
      <c r="M86">
        <f t="shared" si="10"/>
        <v>297.98794699456749</v>
      </c>
      <c r="N86">
        <f t="shared" si="10"/>
        <v>170.6818403056582</v>
      </c>
      <c r="O86">
        <f t="shared" si="10"/>
        <v>170.64152291231679</v>
      </c>
      <c r="P86">
        <f t="shared" si="17"/>
        <v>164.440158863166</v>
      </c>
      <c r="Q86">
        <f t="shared" si="17"/>
        <v>170.5595723565178</v>
      </c>
      <c r="S86">
        <f t="shared" si="13"/>
        <v>1.6091069076826419</v>
      </c>
      <c r="T86">
        <f t="shared" si="14"/>
        <v>0.96343089908501955</v>
      </c>
      <c r="U86">
        <f t="shared" si="15"/>
        <v>0.59873641364979679</v>
      </c>
      <c r="V86">
        <f t="shared" si="11"/>
        <v>0.75950059994549302</v>
      </c>
      <c r="W86" s="16">
        <f t="shared" si="16"/>
        <v>0.92166589629488305</v>
      </c>
      <c r="X86" s="16">
        <f t="shared" si="16"/>
        <v>1.7458679052260548</v>
      </c>
    </row>
    <row r="87" spans="1:24" x14ac:dyDescent="0.35">
      <c r="A87" t="s">
        <v>93</v>
      </c>
      <c r="B87" s="18">
        <v>3.3337731818920439E-3</v>
      </c>
      <c r="C87">
        <v>3710.8968825145921</v>
      </c>
      <c r="D87">
        <v>3969.2176128715892</v>
      </c>
      <c r="E87">
        <v>644350</v>
      </c>
      <c r="F87">
        <v>657789</v>
      </c>
      <c r="G87">
        <v>166.87900031132</v>
      </c>
      <c r="H87">
        <v>170.34594774567393</v>
      </c>
      <c r="I87" s="3">
        <f t="shared" si="12"/>
        <v>-2.0352391590377425E-2</v>
      </c>
      <c r="J87" s="3"/>
      <c r="K87">
        <f t="shared" si="10"/>
        <v>74.878202110250811</v>
      </c>
      <c r="L87">
        <f t="shared" si="10"/>
        <v>274.08023233396983</v>
      </c>
      <c r="M87">
        <f t="shared" si="10"/>
        <v>298.41043292076279</v>
      </c>
      <c r="N87">
        <f t="shared" si="10"/>
        <v>169.14617625492289</v>
      </c>
      <c r="O87">
        <f t="shared" si="10"/>
        <v>169.4498414362144</v>
      </c>
      <c r="P87">
        <f t="shared" si="17"/>
        <v>166.87900031132</v>
      </c>
      <c r="Q87">
        <f t="shared" si="17"/>
        <v>170.34594774567393</v>
      </c>
      <c r="S87">
        <f t="shared" si="13"/>
        <v>1.6203749821745845</v>
      </c>
      <c r="T87">
        <f t="shared" si="14"/>
        <v>0.98659635119279321</v>
      </c>
      <c r="U87">
        <f t="shared" si="15"/>
        <v>0.60886915809373687</v>
      </c>
      <c r="V87">
        <f t="shared" si="11"/>
        <v>0.77505360442301585</v>
      </c>
      <c r="W87" s="16">
        <f t="shared" si="16"/>
        <v>0.91846732586171553</v>
      </c>
      <c r="X87" s="16">
        <f t="shared" si="16"/>
        <v>1.7642162508659001</v>
      </c>
    </row>
    <row r="88" spans="1:24" x14ac:dyDescent="0.35">
      <c r="A88" t="s">
        <v>94</v>
      </c>
      <c r="B88" s="18">
        <v>3.3389762964063899E-3</v>
      </c>
      <c r="C88">
        <v>3731.9363607925566</v>
      </c>
      <c r="D88">
        <v>3967.5234884165957</v>
      </c>
      <c r="E88">
        <v>652760</v>
      </c>
      <c r="F88">
        <v>665557</v>
      </c>
      <c r="G88">
        <v>166.844296180394</v>
      </c>
      <c r="H88">
        <v>171.57962606109322</v>
      </c>
      <c r="I88" s="3">
        <f t="shared" si="12"/>
        <v>-2.759843921686336E-2</v>
      </c>
      <c r="J88" s="3"/>
      <c r="K88">
        <f t="shared" si="10"/>
        <v>74.995066647503734</v>
      </c>
      <c r="L88">
        <f t="shared" si="10"/>
        <v>275.63417071522235</v>
      </c>
      <c r="M88">
        <f t="shared" si="10"/>
        <v>298.28306665835458</v>
      </c>
      <c r="N88">
        <f t="shared" si="10"/>
        <v>171.35385739452701</v>
      </c>
      <c r="O88">
        <f t="shared" si="10"/>
        <v>171.45091832907292</v>
      </c>
      <c r="P88">
        <f t="shared" si="17"/>
        <v>166.844296180394</v>
      </c>
      <c r="Q88">
        <f t="shared" si="17"/>
        <v>171.57962606109322</v>
      </c>
      <c r="S88">
        <f t="shared" si="13"/>
        <v>1.6085670606212219</v>
      </c>
      <c r="T88">
        <f t="shared" si="14"/>
        <v>0.97368275635750556</v>
      </c>
      <c r="U88">
        <f t="shared" si="15"/>
        <v>0.60531063963318588</v>
      </c>
      <c r="V88">
        <f t="shared" si="11"/>
        <v>0.76771122959779947</v>
      </c>
      <c r="W88" s="16">
        <f t="shared" si="16"/>
        <v>0.92406911932056246</v>
      </c>
      <c r="X88" s="16">
        <f t="shared" si="16"/>
        <v>1.7407432268745744</v>
      </c>
    </row>
    <row r="89" spans="1:24" x14ac:dyDescent="0.35">
      <c r="A89" t="s">
        <v>95</v>
      </c>
      <c r="B89" s="18">
        <v>3.3441651214188199E-3</v>
      </c>
      <c r="C89">
        <v>3731.3293774708741</v>
      </c>
      <c r="D89">
        <v>3977.6809832480385</v>
      </c>
      <c r="E89">
        <v>656590</v>
      </c>
      <c r="F89">
        <v>669171</v>
      </c>
      <c r="G89">
        <v>167.33800106079099</v>
      </c>
      <c r="H89">
        <v>172.53263031327685</v>
      </c>
      <c r="I89" s="3">
        <f t="shared" si="12"/>
        <v>-3.0108097483088837E-2</v>
      </c>
      <c r="J89" s="3"/>
      <c r="K89">
        <f t="shared" si="10"/>
        <v>75.111610235443607</v>
      </c>
      <c r="L89">
        <f t="shared" si="10"/>
        <v>275.58934000849666</v>
      </c>
      <c r="M89">
        <f t="shared" si="10"/>
        <v>299.04671902657242</v>
      </c>
      <c r="N89">
        <f t="shared" si="10"/>
        <v>172.35925796107679</v>
      </c>
      <c r="O89">
        <f t="shared" si="10"/>
        <v>172.38190338195534</v>
      </c>
      <c r="P89">
        <f t="shared" si="17"/>
        <v>167.33800106079099</v>
      </c>
      <c r="Q89">
        <f t="shared" si="17"/>
        <v>172.53263031327685</v>
      </c>
      <c r="S89">
        <f t="shared" si="13"/>
        <v>1.5989239178015717</v>
      </c>
      <c r="T89">
        <f t="shared" si="14"/>
        <v>0.97086749525563787</v>
      </c>
      <c r="U89">
        <f t="shared" si="15"/>
        <v>0.60720055810443108</v>
      </c>
      <c r="V89">
        <f t="shared" si="11"/>
        <v>0.76779638248996362</v>
      </c>
      <c r="W89" s="16">
        <f t="shared" si="16"/>
        <v>0.92155948376751329</v>
      </c>
      <c r="X89" s="16">
        <f t="shared" si="16"/>
        <v>1.7350197637431519</v>
      </c>
    </row>
    <row r="90" spans="1:24" x14ac:dyDescent="0.35">
      <c r="A90" t="s">
        <v>96</v>
      </c>
      <c r="B90" s="18">
        <v>3.349286004885025E-3</v>
      </c>
      <c r="C90">
        <v>3735.9784174991137</v>
      </c>
      <c r="D90">
        <v>3994.0312662416613</v>
      </c>
      <c r="E90">
        <v>664460</v>
      </c>
      <c r="F90">
        <v>676158</v>
      </c>
      <c r="G90">
        <v>169.00441879194801</v>
      </c>
      <c r="H90">
        <v>174.05321924082452</v>
      </c>
      <c r="I90" s="3">
        <f t="shared" si="12"/>
        <v>-2.9007222451259897E-2</v>
      </c>
      <c r="J90" s="3"/>
      <c r="K90">
        <f t="shared" si="10"/>
        <v>75.226627822497306</v>
      </c>
      <c r="L90">
        <f t="shared" si="10"/>
        <v>275.9327098221591</v>
      </c>
      <c r="M90">
        <f t="shared" si="10"/>
        <v>300.27595246811558</v>
      </c>
      <c r="N90">
        <f t="shared" si="10"/>
        <v>174.42518549599762</v>
      </c>
      <c r="O90">
        <f t="shared" si="10"/>
        <v>174.18179064385063</v>
      </c>
      <c r="P90">
        <f t="shared" si="17"/>
        <v>169.00441879194801</v>
      </c>
      <c r="Q90">
        <f t="shared" si="17"/>
        <v>174.05321924082452</v>
      </c>
      <c r="S90">
        <f t="shared" si="13"/>
        <v>1.581954515556417</v>
      </c>
      <c r="T90">
        <f t="shared" si="14"/>
        <v>0.96892211013773588</v>
      </c>
      <c r="U90">
        <f t="shared" si="15"/>
        <v>0.6124841773955424</v>
      </c>
      <c r="V90">
        <f t="shared" si="11"/>
        <v>0.77035671061402733</v>
      </c>
      <c r="W90" s="16">
        <f t="shared" si="16"/>
        <v>0.91893042900749322</v>
      </c>
      <c r="X90" s="16">
        <f t="shared" si="16"/>
        <v>1.7215171743360751</v>
      </c>
    </row>
    <row r="91" spans="1:24" x14ac:dyDescent="0.35">
      <c r="A91" t="s">
        <v>97</v>
      </c>
      <c r="B91" s="18">
        <v>3.3543081729321832E-3</v>
      </c>
      <c r="C91">
        <v>3802.8700761909408</v>
      </c>
      <c r="D91">
        <v>3998.9277810924477</v>
      </c>
      <c r="E91">
        <v>648850</v>
      </c>
      <c r="F91">
        <v>661775</v>
      </c>
      <c r="G91">
        <v>165.554764860418</v>
      </c>
      <c r="H91">
        <v>172.55594213444411</v>
      </c>
      <c r="I91" s="3">
        <f t="shared" si="12"/>
        <v>-4.0573376885342224E-2</v>
      </c>
      <c r="J91" s="3"/>
      <c r="K91">
        <f t="shared" si="10"/>
        <v>75.339428212190683</v>
      </c>
      <c r="L91">
        <f t="shared" si="10"/>
        <v>280.87320855761237</v>
      </c>
      <c r="M91">
        <f t="shared" si="10"/>
        <v>300.64407819437656</v>
      </c>
      <c r="N91">
        <f t="shared" si="10"/>
        <v>170.32745629395006</v>
      </c>
      <c r="O91">
        <f t="shared" si="10"/>
        <v>170.47665560909468</v>
      </c>
      <c r="P91">
        <f t="shared" si="17"/>
        <v>165.554764860418</v>
      </c>
      <c r="Q91">
        <f t="shared" si="17"/>
        <v>172.55594213444411</v>
      </c>
      <c r="S91">
        <f t="shared" si="13"/>
        <v>1.6490189818421472</v>
      </c>
      <c r="T91">
        <f t="shared" si="14"/>
        <v>0.97197931832378581</v>
      </c>
      <c r="U91">
        <f t="shared" si="15"/>
        <v>0.58942882345597447</v>
      </c>
      <c r="V91">
        <f t="shared" si="11"/>
        <v>0.75690991935839314</v>
      </c>
      <c r="W91" s="16">
        <f t="shared" si="16"/>
        <v>0.93423828682904686</v>
      </c>
      <c r="X91" s="16">
        <f t="shared" si="16"/>
        <v>1.7650946285226434</v>
      </c>
    </row>
    <row r="92" spans="1:24" x14ac:dyDescent="0.35">
      <c r="A92" t="s">
        <v>98</v>
      </c>
      <c r="B92" s="18">
        <v>3.3592275753488968E-3</v>
      </c>
      <c r="C92">
        <v>3108.244241425888</v>
      </c>
      <c r="D92">
        <v>4010.2036725815178</v>
      </c>
      <c r="E92">
        <v>583210</v>
      </c>
      <c r="F92">
        <v>596189</v>
      </c>
      <c r="G92">
        <v>140.935573478576</v>
      </c>
      <c r="H92">
        <v>164.25349575938824</v>
      </c>
      <c r="I92" s="3">
        <f t="shared" si="12"/>
        <v>-0.14196301986150853</v>
      </c>
      <c r="J92" s="3"/>
      <c r="K92">
        <f t="shared" si="10"/>
        <v>75.449920434763328</v>
      </c>
      <c r="L92">
        <f t="shared" si="10"/>
        <v>229.56938196123028</v>
      </c>
      <c r="M92">
        <f t="shared" si="10"/>
        <v>301.49181293431855</v>
      </c>
      <c r="N92">
        <f t="shared" si="10"/>
        <v>153.09651812467385</v>
      </c>
      <c r="O92">
        <f t="shared" si="10"/>
        <v>153.58136350108504</v>
      </c>
      <c r="P92">
        <f t="shared" si="17"/>
        <v>140.935573478576</v>
      </c>
      <c r="Q92">
        <f t="shared" si="17"/>
        <v>164.25349575938824</v>
      </c>
      <c r="S92">
        <f t="shared" si="13"/>
        <v>1.4995075314141428</v>
      </c>
      <c r="T92">
        <f t="shared" si="14"/>
        <v>0.920566811087143</v>
      </c>
      <c r="U92">
        <f t="shared" si="15"/>
        <v>0.61391276255810645</v>
      </c>
      <c r="V92">
        <f t="shared" si="11"/>
        <v>0.75176307046423507</v>
      </c>
      <c r="W92" s="16">
        <f t="shared" si="16"/>
        <v>0.76144482905492061</v>
      </c>
      <c r="X92" s="16">
        <f t="shared" si="16"/>
        <v>1.969292421717908</v>
      </c>
    </row>
    <row r="93" spans="1:24" x14ac:dyDescent="0.35">
      <c r="A93" t="s">
        <v>99</v>
      </c>
      <c r="B93" s="18">
        <v>3.364026741060309E-3</v>
      </c>
      <c r="C93">
        <v>3720.7720256557395</v>
      </c>
      <c r="D93">
        <v>3988.1658543276135</v>
      </c>
      <c r="E93">
        <v>570150</v>
      </c>
      <c r="F93">
        <v>584463</v>
      </c>
      <c r="G93">
        <v>156.27373811557399</v>
      </c>
      <c r="H93">
        <v>162.41440905926333</v>
      </c>
      <c r="I93" s="3">
        <f t="shared" si="12"/>
        <v>-3.7808658599057403E-2</v>
      </c>
      <c r="K93">
        <f t="shared" ref="K93:O108" si="18">B93/AVERAGE(B$3:B$6)*100</f>
        <v>75.557712081193145</v>
      </c>
      <c r="L93">
        <f t="shared" si="18"/>
        <v>274.80959281262119</v>
      </c>
      <c r="M93">
        <f t="shared" si="18"/>
        <v>299.83498392488087</v>
      </c>
      <c r="N93">
        <f t="shared" si="18"/>
        <v>149.66818094474166</v>
      </c>
      <c r="O93">
        <f t="shared" si="18"/>
        <v>150.56068537986221</v>
      </c>
      <c r="P93">
        <f t="shared" si="17"/>
        <v>156.27373811557399</v>
      </c>
      <c r="Q93">
        <f t="shared" si="17"/>
        <v>162.41440905926333</v>
      </c>
      <c r="S93">
        <f t="shared" si="13"/>
        <v>1.8361256953746397</v>
      </c>
      <c r="T93">
        <f t="shared" si="14"/>
        <v>1.0441346793228625</v>
      </c>
      <c r="U93">
        <f t="shared" si="15"/>
        <v>0.56866187426771952</v>
      </c>
      <c r="V93">
        <f t="shared" si="11"/>
        <v>0.77055796909230856</v>
      </c>
      <c r="W93" s="16">
        <f t="shared" si="16"/>
        <v>0.91653612001950568</v>
      </c>
      <c r="X93" s="16">
        <f t="shared" si="16"/>
        <v>2.0033315166406789</v>
      </c>
    </row>
    <row r="94" spans="1:24" x14ac:dyDescent="0.35">
      <c r="A94" t="s">
        <v>100</v>
      </c>
      <c r="B94" s="18">
        <v>3.3686575393350429E-3</v>
      </c>
      <c r="C94">
        <v>3936.4193269419957</v>
      </c>
      <c r="D94">
        <v>3985.2133603571838</v>
      </c>
      <c r="E94">
        <v>597590</v>
      </c>
      <c r="F94">
        <v>611725</v>
      </c>
      <c r="G94">
        <v>164.76894057207301</v>
      </c>
      <c r="H94">
        <v>166.32623854199127</v>
      </c>
      <c r="I94" s="3">
        <f t="shared" si="12"/>
        <v>-9.3629122113833303E-3</v>
      </c>
      <c r="K94">
        <f t="shared" si="18"/>
        <v>75.66172211133879</v>
      </c>
      <c r="L94">
        <f t="shared" si="18"/>
        <v>290.73691828405276</v>
      </c>
      <c r="M94">
        <f t="shared" si="18"/>
        <v>299.61301196721985</v>
      </c>
      <c r="N94">
        <f t="shared" si="18"/>
        <v>156.87136411605397</v>
      </c>
      <c r="O94">
        <f t="shared" si="18"/>
        <v>157.58351728680208</v>
      </c>
      <c r="P94">
        <f t="shared" si="17"/>
        <v>164.76894057207301</v>
      </c>
      <c r="Q94">
        <f t="shared" si="17"/>
        <v>166.32623854199127</v>
      </c>
      <c r="S94">
        <f t="shared" si="13"/>
        <v>1.8533460196659257</v>
      </c>
      <c r="T94">
        <f t="shared" si="14"/>
        <v>1.0503442836780357</v>
      </c>
      <c r="U94">
        <f t="shared" si="15"/>
        <v>0.56672864782549626</v>
      </c>
      <c r="V94">
        <f t="shared" si="11"/>
        <v>0.77153107237498375</v>
      </c>
      <c r="W94" s="16">
        <f t="shared" si="16"/>
        <v>0.97037480573728152</v>
      </c>
      <c r="X94" s="16">
        <f t="shared" si="16"/>
        <v>1.9099280079286181</v>
      </c>
    </row>
    <row r="95" spans="1:24" x14ac:dyDescent="0.35">
      <c r="A95" t="s">
        <v>101</v>
      </c>
      <c r="B95" s="18">
        <v>3.3730899040078678E-3</v>
      </c>
      <c r="C95">
        <v>3989.79356104832</v>
      </c>
      <c r="D95">
        <v>4010.8489850418537</v>
      </c>
      <c r="E95">
        <v>594870</v>
      </c>
      <c r="F95">
        <v>609849</v>
      </c>
      <c r="G95">
        <v>167.093466666441</v>
      </c>
      <c r="H95">
        <v>166.82350052745124</v>
      </c>
      <c r="I95" s="3">
        <f t="shared" si="12"/>
        <v>1.6182740329521792E-3</v>
      </c>
      <c r="K95">
        <f t="shared" si="18"/>
        <v>75.761275224190257</v>
      </c>
      <c r="L95">
        <f t="shared" si="18"/>
        <v>294.67904412253642</v>
      </c>
      <c r="M95">
        <f t="shared" si="18"/>
        <v>301.54032828153299</v>
      </c>
      <c r="N95">
        <f t="shared" si="18"/>
        <v>156.15734595913088</v>
      </c>
      <c r="O95">
        <f t="shared" si="18"/>
        <v>157.10025000423224</v>
      </c>
      <c r="P95">
        <f t="shared" si="17"/>
        <v>167.093466666441</v>
      </c>
      <c r="Q95">
        <f t="shared" si="17"/>
        <v>166.82350052745124</v>
      </c>
      <c r="S95">
        <f t="shared" si="13"/>
        <v>1.8870648851809964</v>
      </c>
      <c r="T95">
        <f t="shared" si="14"/>
        <v>1.0700327009282824</v>
      </c>
      <c r="U95">
        <f t="shared" si="15"/>
        <v>0.56703545772653752</v>
      </c>
      <c r="V95">
        <f t="shared" si="11"/>
        <v>0.77893933162553286</v>
      </c>
      <c r="W95" s="16">
        <f t="shared" si="16"/>
        <v>0.97724588217404029</v>
      </c>
      <c r="X95" s="16">
        <f t="shared" si="16"/>
        <v>1.9310031585734775</v>
      </c>
    </row>
    <row r="96" spans="1:24" x14ac:dyDescent="0.35">
      <c r="A96" t="s">
        <v>102</v>
      </c>
      <c r="B96" s="18">
        <v>3.3773116172182678E-3</v>
      </c>
      <c r="C96">
        <v>3965.3003394526295</v>
      </c>
      <c r="D96">
        <v>4046.7029126470075</v>
      </c>
      <c r="E96">
        <v>609940</v>
      </c>
      <c r="F96">
        <v>624512</v>
      </c>
      <c r="G96">
        <v>166.760248087376</v>
      </c>
      <c r="H96">
        <v>169.78221250560713</v>
      </c>
      <c r="I96" s="3">
        <f t="shared" si="12"/>
        <v>-1.7799063716002251E-2</v>
      </c>
      <c r="K96">
        <f t="shared" si="18"/>
        <v>75.856097000529715</v>
      </c>
      <c r="L96">
        <f t="shared" si="18"/>
        <v>292.87001841309512</v>
      </c>
      <c r="M96">
        <f t="shared" si="18"/>
        <v>304.23586858747831</v>
      </c>
      <c r="N96">
        <f t="shared" si="18"/>
        <v>160.11332155649518</v>
      </c>
      <c r="O96">
        <f t="shared" si="18"/>
        <v>160.87751448414784</v>
      </c>
      <c r="P96">
        <f t="shared" si="17"/>
        <v>166.760248087376</v>
      </c>
      <c r="Q96">
        <f t="shared" si="17"/>
        <v>169.78221250560713</v>
      </c>
      <c r="S96">
        <f t="shared" si="13"/>
        <v>1.8291421073902174</v>
      </c>
      <c r="T96">
        <f t="shared" si="14"/>
        <v>1.0415138882028345</v>
      </c>
      <c r="U96">
        <f t="shared" si="15"/>
        <v>0.56940020351335363</v>
      </c>
      <c r="V96">
        <f t="shared" si="11"/>
        <v>0.77008974795453422</v>
      </c>
      <c r="W96" s="16">
        <f t="shared" si="16"/>
        <v>0.96264132093578203</v>
      </c>
      <c r="X96" s="16">
        <f t="shared" si="16"/>
        <v>1.9001283942518812</v>
      </c>
    </row>
    <row r="97" spans="1:24" x14ac:dyDescent="0.35">
      <c r="A97" t="s">
        <v>103</v>
      </c>
      <c r="B97" s="18">
        <v>3.381345926767248E-3</v>
      </c>
      <c r="C97">
        <v>4028.0805614004953</v>
      </c>
      <c r="D97">
        <v>4070.4079904426007</v>
      </c>
      <c r="E97">
        <v>631330</v>
      </c>
      <c r="F97">
        <v>644548</v>
      </c>
      <c r="G97">
        <v>170.551849441223</v>
      </c>
      <c r="H97">
        <v>173.19534170206308</v>
      </c>
      <c r="I97" s="3">
        <f t="shared" si="12"/>
        <v>-1.5263067902758658E-2</v>
      </c>
      <c r="K97">
        <f t="shared" si="18"/>
        <v>75.946709597518819</v>
      </c>
      <c r="L97">
        <f t="shared" si="18"/>
        <v>297.5068537556578</v>
      </c>
      <c r="M97">
        <f t="shared" si="18"/>
        <v>306.0180441236505</v>
      </c>
      <c r="N97">
        <f t="shared" si="18"/>
        <v>165.72833934200432</v>
      </c>
      <c r="O97">
        <f t="shared" si="18"/>
        <v>166.03889149564543</v>
      </c>
      <c r="P97">
        <f t="shared" si="17"/>
        <v>170.551849441223</v>
      </c>
      <c r="Q97">
        <f t="shared" si="17"/>
        <v>173.19534170206308</v>
      </c>
      <c r="S97">
        <f t="shared" si="13"/>
        <v>1.7951477395891207</v>
      </c>
      <c r="T97">
        <f t="shared" si="14"/>
        <v>1.0291049202470115</v>
      </c>
      <c r="U97">
        <f t="shared" si="15"/>
        <v>0.57327032062695649</v>
      </c>
      <c r="V97">
        <f t="shared" si="11"/>
        <v>0.76808548195417847</v>
      </c>
      <c r="W97" s="16">
        <f t="shared" si="16"/>
        <v>0.97218729244425328</v>
      </c>
      <c r="X97" s="16">
        <f t="shared" si="16"/>
        <v>1.8465040157805368</v>
      </c>
    </row>
    <row r="98" spans="1:24" x14ac:dyDescent="0.35">
      <c r="A98" t="s">
        <v>104</v>
      </c>
      <c r="B98" s="18">
        <v>3.385224553426294E-3</v>
      </c>
      <c r="C98">
        <v>4096.411645274482</v>
      </c>
      <c r="D98">
        <v>4092.9432558920962</v>
      </c>
      <c r="E98">
        <v>656010</v>
      </c>
      <c r="F98">
        <v>667803</v>
      </c>
      <c r="G98">
        <v>173.17621957329499</v>
      </c>
      <c r="H98">
        <v>176.98217455019096</v>
      </c>
      <c r="I98" s="3">
        <f t="shared" si="12"/>
        <v>-2.1504736206168787E-2</v>
      </c>
      <c r="K98">
        <f t="shared" si="18"/>
        <v>76.033825479446165</v>
      </c>
      <c r="L98">
        <f t="shared" si="18"/>
        <v>302.55366587055647</v>
      </c>
      <c r="M98">
        <f t="shared" si="18"/>
        <v>307.71227179636884</v>
      </c>
      <c r="N98">
        <f t="shared" si="18"/>
        <v>172.20700408937995</v>
      </c>
      <c r="O98">
        <f t="shared" si="18"/>
        <v>172.02949952131806</v>
      </c>
      <c r="P98">
        <f t="shared" si="17"/>
        <v>173.17621957329499</v>
      </c>
      <c r="Q98">
        <f t="shared" si="17"/>
        <v>176.98217455019096</v>
      </c>
      <c r="S98">
        <f t="shared" si="13"/>
        <v>1.7569184683889116</v>
      </c>
      <c r="T98">
        <f t="shared" si="14"/>
        <v>1.0056282001364589</v>
      </c>
      <c r="U98">
        <f t="shared" si="15"/>
        <v>0.57238182546889416</v>
      </c>
      <c r="V98">
        <f t="shared" si="11"/>
        <v>0.75868524760740197</v>
      </c>
      <c r="W98" s="16">
        <f t="shared" si="16"/>
        <v>0.98323561847014629</v>
      </c>
      <c r="X98" s="16">
        <f t="shared" si="16"/>
        <v>1.7868743110858494</v>
      </c>
    </row>
    <row r="99" spans="1:24" x14ac:dyDescent="0.35">
      <c r="A99" t="s">
        <v>105</v>
      </c>
      <c r="B99" s="18">
        <v>3.3889796537389218E-3</v>
      </c>
      <c r="C99">
        <v>4160.6582515204409</v>
      </c>
      <c r="D99">
        <v>4116.3353371695157</v>
      </c>
      <c r="E99">
        <v>655940</v>
      </c>
      <c r="F99">
        <v>667665</v>
      </c>
      <c r="G99">
        <v>176.628216985264</v>
      </c>
      <c r="H99">
        <v>177.66572006031632</v>
      </c>
      <c r="I99" s="3">
        <f t="shared" si="12"/>
        <v>-5.8396356635376165E-3</v>
      </c>
      <c r="K99">
        <f t="shared" si="18"/>
        <v>76.118166898256675</v>
      </c>
      <c r="L99">
        <f t="shared" si="18"/>
        <v>307.2988057448365</v>
      </c>
      <c r="M99">
        <f t="shared" si="18"/>
        <v>309.47091588740483</v>
      </c>
      <c r="N99">
        <f t="shared" si="18"/>
        <v>172.18862862210619</v>
      </c>
      <c r="O99">
        <f t="shared" si="18"/>
        <v>171.9939500090608</v>
      </c>
      <c r="P99">
        <f t="shared" ref="P99:Q110" si="19">G99</f>
        <v>176.628216985264</v>
      </c>
      <c r="Q99">
        <f t="shared" si="19"/>
        <v>177.66572006031632</v>
      </c>
      <c r="S99">
        <f t="shared" si="13"/>
        <v>1.7846637620841379</v>
      </c>
      <c r="T99">
        <f t="shared" si="14"/>
        <v>1.0257832842893544</v>
      </c>
      <c r="U99">
        <f t="shared" si="15"/>
        <v>0.57477677649006564</v>
      </c>
      <c r="V99">
        <f t="shared" si="11"/>
        <v>0.76785181481925779</v>
      </c>
      <c r="W99" s="16">
        <f t="shared" si="16"/>
        <v>0.9929812139653259</v>
      </c>
      <c r="X99" s="16">
        <f t="shared" si="16"/>
        <v>1.7972784751459123</v>
      </c>
    </row>
    <row r="100" spans="1:24" x14ac:dyDescent="0.35">
      <c r="A100" t="s">
        <v>106</v>
      </c>
      <c r="B100" s="18">
        <v>3.3926155263639662E-3</v>
      </c>
      <c r="C100">
        <v>4180.819040845473</v>
      </c>
      <c r="D100">
        <v>4133.3598904580003</v>
      </c>
      <c r="E100">
        <v>678900</v>
      </c>
      <c r="F100">
        <v>688795</v>
      </c>
      <c r="G100">
        <v>180.28235884627</v>
      </c>
      <c r="H100">
        <v>181.02195407942429</v>
      </c>
      <c r="I100" s="3">
        <f t="shared" si="12"/>
        <v>-4.0856659454122837E-3</v>
      </c>
      <c r="K100">
        <f t="shared" si="18"/>
        <v>76.199830403963659</v>
      </c>
      <c r="L100">
        <f t="shared" si="18"/>
        <v>308.78784572551541</v>
      </c>
      <c r="M100">
        <f t="shared" si="18"/>
        <v>310.75084176010694</v>
      </c>
      <c r="N100">
        <f t="shared" si="18"/>
        <v>178.21578188789812</v>
      </c>
      <c r="O100">
        <f t="shared" si="18"/>
        <v>177.43714706700371</v>
      </c>
      <c r="P100">
        <f t="shared" si="19"/>
        <v>180.28235884627</v>
      </c>
      <c r="Q100">
        <f t="shared" si="19"/>
        <v>181.02195407942429</v>
      </c>
      <c r="S100">
        <f t="shared" si="13"/>
        <v>1.732662744311557</v>
      </c>
      <c r="T100">
        <f t="shared" si="14"/>
        <v>1.0115959256609037</v>
      </c>
      <c r="U100">
        <f t="shared" si="15"/>
        <v>0.5838389086289516</v>
      </c>
      <c r="V100">
        <f t="shared" si="11"/>
        <v>0.7685109376003415</v>
      </c>
      <c r="W100" s="16">
        <f t="shared" si="16"/>
        <v>0.99368305481178099</v>
      </c>
      <c r="X100" s="16">
        <f t="shared" si="16"/>
        <v>1.7436774592475568</v>
      </c>
    </row>
    <row r="101" spans="1:24" x14ac:dyDescent="0.35">
      <c r="A101" t="s">
        <v>107</v>
      </c>
      <c r="B101" s="18">
        <v>3.396131491599235E-3</v>
      </c>
      <c r="C101">
        <v>4197.1693056086933</v>
      </c>
      <c r="D101">
        <v>4156.9497147941001</v>
      </c>
      <c r="E101">
        <v>689940</v>
      </c>
      <c r="F101">
        <v>699213</v>
      </c>
      <c r="G101">
        <v>182.78689640613399</v>
      </c>
      <c r="H101">
        <v>183.09506109721303</v>
      </c>
      <c r="I101" s="3">
        <f t="shared" si="12"/>
        <v>-1.6830857655708402E-3</v>
      </c>
      <c r="K101">
        <f t="shared" si="18"/>
        <v>76.278800730118121</v>
      </c>
      <c r="L101">
        <f t="shared" si="18"/>
        <v>309.99544715096619</v>
      </c>
      <c r="M101">
        <f t="shared" si="18"/>
        <v>312.52435240609231</v>
      </c>
      <c r="N101">
        <f t="shared" si="18"/>
        <v>181.11385558364478</v>
      </c>
      <c r="O101">
        <f t="shared" si="18"/>
        <v>180.12087763726632</v>
      </c>
      <c r="P101">
        <f t="shared" si="19"/>
        <v>182.78689640613399</v>
      </c>
      <c r="Q101">
        <f t="shared" si="19"/>
        <v>183.09506109721303</v>
      </c>
      <c r="S101">
        <f t="shared" si="13"/>
        <v>1.7116053664254269</v>
      </c>
      <c r="T101">
        <f t="shared" si="14"/>
        <v>1.0092375087322711</v>
      </c>
      <c r="U101">
        <f t="shared" si="15"/>
        <v>0.58964380956575058</v>
      </c>
      <c r="V101">
        <f t="shared" si="11"/>
        <v>0.77142118807143478</v>
      </c>
      <c r="W101" s="16">
        <f t="shared" si="16"/>
        <v>0.9919081337641168</v>
      </c>
      <c r="X101" s="16">
        <f t="shared" si="16"/>
        <v>1.7255684353854281</v>
      </c>
    </row>
    <row r="102" spans="1:24" x14ac:dyDescent="0.35">
      <c r="A102" t="s">
        <v>173</v>
      </c>
      <c r="B102" s="18">
        <v>3.399521432871931E-3</v>
      </c>
      <c r="C102">
        <v>4174.8855783027802</v>
      </c>
      <c r="D102">
        <v>4186.8531869982289</v>
      </c>
      <c r="E102">
        <v>692230</v>
      </c>
      <c r="F102">
        <v>700640</v>
      </c>
      <c r="G102">
        <v>183.992784749717</v>
      </c>
      <c r="H102">
        <v>184.12345420868743</v>
      </c>
      <c r="I102" s="3">
        <f t="shared" si="12"/>
        <v>-7.0968394293933123E-4</v>
      </c>
      <c r="K102">
        <f t="shared" si="18"/>
        <v>76.354940495455963</v>
      </c>
      <c r="L102">
        <f t="shared" si="18"/>
        <v>308.3496107532884</v>
      </c>
      <c r="M102">
        <f t="shared" si="18"/>
        <v>314.77253049976252</v>
      </c>
      <c r="N102">
        <f t="shared" si="18"/>
        <v>181.71499587017192</v>
      </c>
      <c r="O102">
        <f t="shared" si="18"/>
        <v>180.4884802024194</v>
      </c>
      <c r="P102">
        <f t="shared" si="19"/>
        <v>183.992784749717</v>
      </c>
      <c r="Q102">
        <f t="shared" si="19"/>
        <v>184.12345420868743</v>
      </c>
      <c r="S102">
        <f t="shared" si="13"/>
        <v>1.6968858804233848</v>
      </c>
      <c r="T102">
        <f t="shared" si="14"/>
        <v>1.0125349527078793</v>
      </c>
      <c r="U102">
        <f t="shared" si="15"/>
        <v>0.59670185508010998</v>
      </c>
      <c r="V102">
        <f t="shared" si="11"/>
        <v>0.77729111960335873</v>
      </c>
      <c r="W102" s="16">
        <f t="shared" si="16"/>
        <v>0.97959504364540173</v>
      </c>
      <c r="X102" s="16">
        <f t="shared" si="16"/>
        <v>1.7322319987539987</v>
      </c>
    </row>
    <row r="103" spans="1:24" x14ac:dyDescent="0.35">
      <c r="A103" t="s">
        <v>174</v>
      </c>
      <c r="B103" s="18">
        <v>3.4027796082913828E-3</v>
      </c>
      <c r="C103">
        <v>4192.3624642305249</v>
      </c>
      <c r="D103">
        <v>4212.8149724421874</v>
      </c>
      <c r="E103">
        <v>683170</v>
      </c>
      <c r="F103">
        <v>692417</v>
      </c>
      <c r="G103">
        <v>183.95315935418199</v>
      </c>
      <c r="H103">
        <v>183.78238160917562</v>
      </c>
      <c r="I103" s="3">
        <f t="shared" si="12"/>
        <v>9.2923893743822035E-4</v>
      </c>
      <c r="K103">
        <f t="shared" si="18"/>
        <v>76.428120734259693</v>
      </c>
      <c r="L103">
        <f t="shared" si="18"/>
        <v>309.64042241073997</v>
      </c>
      <c r="M103">
        <f t="shared" si="18"/>
        <v>316.72436796229022</v>
      </c>
      <c r="N103">
        <f t="shared" si="18"/>
        <v>179.33668539159723</v>
      </c>
      <c r="O103">
        <f t="shared" si="18"/>
        <v>178.3701929611764</v>
      </c>
      <c r="P103">
        <f t="shared" si="19"/>
        <v>183.95315935418199</v>
      </c>
      <c r="Q103">
        <f t="shared" si="19"/>
        <v>183.78238160917562</v>
      </c>
      <c r="S103">
        <f t="shared" si="13"/>
        <v>1.7265871828433386</v>
      </c>
      <c r="T103">
        <f t="shared" si="14"/>
        <v>1.0257419387031956</v>
      </c>
      <c r="U103">
        <f t="shared" si="15"/>
        <v>0.59408638549836035</v>
      </c>
      <c r="V103">
        <f t="shared" si="11"/>
        <v>0.78062751733349889</v>
      </c>
      <c r="W103" s="16">
        <f t="shared" si="16"/>
        <v>0.97763372108964575</v>
      </c>
      <c r="X103" s="16">
        <f t="shared" si="16"/>
        <v>1.7660879996231393</v>
      </c>
    </row>
    <row r="104" spans="1:24" x14ac:dyDescent="0.35">
      <c r="A104" t="s">
        <v>178</v>
      </c>
      <c r="B104">
        <v>3.4059146860311198E-3</v>
      </c>
      <c r="C104">
        <v>4246.4856103059501</v>
      </c>
      <c r="D104">
        <v>4228.3644446418593</v>
      </c>
      <c r="E104">
        <v>692270</v>
      </c>
      <c r="F104">
        <v>700738</v>
      </c>
      <c r="G104">
        <v>184.84339003867501</v>
      </c>
      <c r="H104">
        <v>185.39490980821074</v>
      </c>
      <c r="I104" s="3">
        <f t="shared" si="12"/>
        <v>-2.974837713215924E-3</v>
      </c>
      <c r="K104">
        <f t="shared" si="18"/>
        <v>76.498536138013762</v>
      </c>
      <c r="L104">
        <f t="shared" si="18"/>
        <v>313.63786155298476</v>
      </c>
      <c r="M104">
        <f t="shared" si="18"/>
        <v>317.89339550962006</v>
      </c>
      <c r="N104">
        <f t="shared" si="18"/>
        <v>181.7254961371855</v>
      </c>
      <c r="O104">
        <f t="shared" si="18"/>
        <v>180.51372550822529</v>
      </c>
      <c r="P104">
        <f t="shared" si="19"/>
        <v>184.84339003867501</v>
      </c>
      <c r="Q104">
        <f t="shared" si="19"/>
        <v>185.39490980821074</v>
      </c>
      <c r="S104">
        <f t="shared" si="13"/>
        <v>1.7258880466405107</v>
      </c>
      <c r="T104">
        <f t="shared" si="14"/>
        <v>1.0171571626863838</v>
      </c>
      <c r="U104">
        <f t="shared" si="15"/>
        <v>0.58935292162565744</v>
      </c>
      <c r="V104">
        <f t="shared" si="11"/>
        <v>0.77425095775315933</v>
      </c>
      <c r="W104" s="16">
        <f t="shared" ref="W104:X110" si="20">(L104/M104)</f>
        <v>0.98661333007622509</v>
      </c>
      <c r="X104" s="16">
        <f t="shared" si="20"/>
        <v>1.7493054209060501</v>
      </c>
    </row>
    <row r="105" spans="1:24" x14ac:dyDescent="0.35">
      <c r="A105" t="s">
        <v>180</v>
      </c>
      <c r="B105">
        <v>3.4089568897606752E-3</v>
      </c>
      <c r="C105">
        <v>4247.8255860735871</v>
      </c>
      <c r="D105">
        <v>4243.4244947942316</v>
      </c>
      <c r="E105">
        <v>700470</v>
      </c>
      <c r="F105">
        <v>708620</v>
      </c>
      <c r="G105">
        <v>185.459168632081</v>
      </c>
      <c r="H105">
        <v>186.93320471007632</v>
      </c>
      <c r="I105" s="3">
        <f t="shared" si="12"/>
        <v>-7.8853624762998918E-3</v>
      </c>
      <c r="K105">
        <f t="shared" si="18"/>
        <v>76.566865545353011</v>
      </c>
      <c r="L105">
        <f t="shared" si="18"/>
        <v>313.73682977585463</v>
      </c>
      <c r="M105">
        <f t="shared" si="18"/>
        <v>319.02562773372495</v>
      </c>
      <c r="N105">
        <f t="shared" si="18"/>
        <v>183.87805087496832</v>
      </c>
      <c r="O105">
        <f t="shared" si="18"/>
        <v>182.54416938947026</v>
      </c>
      <c r="P105">
        <f t="shared" si="19"/>
        <v>185.459168632081</v>
      </c>
      <c r="Q105">
        <f t="shared" si="19"/>
        <v>186.93320471007632</v>
      </c>
      <c r="S105">
        <f t="shared" si="13"/>
        <v>1.70622229397671</v>
      </c>
      <c r="T105">
        <f t="shared" si="14"/>
        <v>1.0085987302431643</v>
      </c>
      <c r="U105">
        <f t="shared" si="15"/>
        <v>0.5911297336834187</v>
      </c>
      <c r="V105">
        <f t="shared" si="11"/>
        <v>0.77214810677879409</v>
      </c>
      <c r="W105" s="16">
        <f t="shared" si="20"/>
        <v>0.98342202789336841</v>
      </c>
      <c r="X105" s="16">
        <f t="shared" si="20"/>
        <v>1.7349848239943169</v>
      </c>
    </row>
    <row r="106" spans="1:24" x14ac:dyDescent="0.35">
      <c r="A106" t="s">
        <v>181</v>
      </c>
      <c r="B106">
        <v>3.4119384908824621E-3</v>
      </c>
      <c r="C106">
        <v>4306.1858738160981</v>
      </c>
      <c r="D106">
        <v>4252.5812160918867</v>
      </c>
      <c r="E106">
        <v>710620</v>
      </c>
      <c r="F106">
        <v>718546</v>
      </c>
      <c r="G106">
        <v>186.48278837522099</v>
      </c>
      <c r="H106">
        <v>188.60568950949525</v>
      </c>
      <c r="I106" s="3">
        <f>(G106-H106)/H106</f>
        <v>-1.1255764021728421E-2</v>
      </c>
      <c r="K106">
        <f t="shared" si="18"/>
        <v>76.633833788010307</v>
      </c>
      <c r="L106">
        <f t="shared" si="18"/>
        <v>318.0472166526535</v>
      </c>
      <c r="M106">
        <f t="shared" si="18"/>
        <v>319.71404077454861</v>
      </c>
      <c r="N106">
        <f t="shared" si="18"/>
        <v>186.54249362966294</v>
      </c>
      <c r="O106">
        <f t="shared" si="18"/>
        <v>185.10115822038088</v>
      </c>
      <c r="P106">
        <f t="shared" si="19"/>
        <v>186.48278837522099</v>
      </c>
      <c r="Q106">
        <f t="shared" si="19"/>
        <v>188.60568950949525</v>
      </c>
      <c r="S106">
        <f>L106/N106</f>
        <v>1.7049585349923693</v>
      </c>
      <c r="T106">
        <f>P106/N106</f>
        <v>0.99967993751300177</v>
      </c>
      <c r="U106">
        <f>P106/L106</f>
        <v>0.58633680350324535</v>
      </c>
      <c r="V106">
        <f>P106/((L106^0.5)*(N106^0.5))</f>
        <v>0.76560377421202519</v>
      </c>
      <c r="W106" s="16">
        <f t="shared" si="20"/>
        <v>0.99478651573181764</v>
      </c>
      <c r="X106" s="16">
        <f t="shared" si="20"/>
        <v>1.7138938938452652</v>
      </c>
    </row>
    <row r="107" spans="1:24" x14ac:dyDescent="0.35">
      <c r="A107" t="s">
        <v>182</v>
      </c>
      <c r="B107">
        <v>3.4148861200928799E-3</v>
      </c>
      <c r="C107">
        <v>4360.3885454187721</v>
      </c>
      <c r="D107">
        <v>4265.2528340033386</v>
      </c>
      <c r="E107">
        <v>704370</v>
      </c>
      <c r="F107">
        <v>712823</v>
      </c>
      <c r="G107">
        <v>189.20247531829699</v>
      </c>
      <c r="H107">
        <v>188.29529469872583</v>
      </c>
      <c r="I107" s="3">
        <f>(G107-H107)/H107</f>
        <v>4.8178613332991761E-3</v>
      </c>
      <c r="K107">
        <f t="shared" si="18"/>
        <v>76.700039004658692</v>
      </c>
      <c r="L107">
        <f t="shared" si="18"/>
        <v>322.05052940865659</v>
      </c>
      <c r="M107">
        <f t="shared" si="18"/>
        <v>320.66670786301984</v>
      </c>
      <c r="N107">
        <f t="shared" si="18"/>
        <v>184.90182690879186</v>
      </c>
      <c r="O107">
        <f t="shared" si="18"/>
        <v>183.62688388234929</v>
      </c>
      <c r="P107">
        <f t="shared" si="19"/>
        <v>189.20247531829699</v>
      </c>
      <c r="Q107">
        <f t="shared" si="19"/>
        <v>188.29529469872583</v>
      </c>
      <c r="S107">
        <f>L107/N107</f>
        <v>1.7417379524731103</v>
      </c>
      <c r="T107">
        <f>P107/N107</f>
        <v>1.0232590909533119</v>
      </c>
      <c r="U107">
        <f>P107/L107</f>
        <v>0.58749313552040172</v>
      </c>
      <c r="V107">
        <f>P107/((L107^0.5)*(N107^0.5))</f>
        <v>0.7753435959585383</v>
      </c>
      <c r="W107" s="16">
        <f t="shared" si="20"/>
        <v>1.0043154512511099</v>
      </c>
      <c r="X107" s="16">
        <f t="shared" si="20"/>
        <v>1.7342538644639671</v>
      </c>
    </row>
    <row r="108" spans="1:24" x14ac:dyDescent="0.35">
      <c r="A108" t="s">
        <v>183</v>
      </c>
      <c r="B108">
        <v>3.4178008938295641E-3</v>
      </c>
      <c r="C108">
        <v>4384.5420233848054</v>
      </c>
      <c r="D108">
        <v>4283.8375277334417</v>
      </c>
      <c r="E108">
        <v>719460</v>
      </c>
      <c r="F108">
        <v>726848</v>
      </c>
      <c r="G108">
        <v>192.70349770754899</v>
      </c>
      <c r="H108">
        <v>190.71508878683153</v>
      </c>
      <c r="I108" s="3">
        <f>(G108-H108)/H108</f>
        <v>1.0426070288229635E-2</v>
      </c>
      <c r="K108">
        <f t="shared" si="18"/>
        <v>76.765506271042199</v>
      </c>
      <c r="L108">
        <f t="shared" si="18"/>
        <v>323.83446225890543</v>
      </c>
      <c r="M108">
        <f t="shared" si="18"/>
        <v>322.06392692294628</v>
      </c>
      <c r="N108">
        <f t="shared" si="18"/>
        <v>188.86305263966295</v>
      </c>
      <c r="O108">
        <f t="shared" si="18"/>
        <v>187.23979626936534</v>
      </c>
      <c r="P108">
        <f t="shared" si="19"/>
        <v>192.70349770754899</v>
      </c>
      <c r="Q108">
        <f t="shared" si="19"/>
        <v>190.71508878683153</v>
      </c>
      <c r="S108">
        <f>L108/N108</f>
        <v>1.7146522717535344</v>
      </c>
      <c r="T108">
        <f>P108/N108</f>
        <v>1.0203345493690252</v>
      </c>
      <c r="U108">
        <f>P108/L108</f>
        <v>0.59506791328923692</v>
      </c>
      <c r="V108">
        <f>P108/((L108^0.5)*(N108^0.5))</f>
        <v>0.77921008152483484</v>
      </c>
      <c r="W108" s="16">
        <f t="shared" si="20"/>
        <v>1.0054974655276521</v>
      </c>
      <c r="X108" s="16">
        <f t="shared" si="20"/>
        <v>1.705277567113251</v>
      </c>
    </row>
    <row r="109" spans="1:24" x14ac:dyDescent="0.35">
      <c r="A109" t="s">
        <v>184</v>
      </c>
      <c r="B109">
        <v>3.4206833760652361E-3</v>
      </c>
      <c r="C109">
        <v>4437.7907755295128</v>
      </c>
      <c r="D109">
        <v>4307.8490482220423</v>
      </c>
      <c r="E109">
        <v>726790</v>
      </c>
      <c r="F109">
        <v>733644</v>
      </c>
      <c r="G109">
        <v>194.65467669044099</v>
      </c>
      <c r="H109">
        <v>192.30288531999145</v>
      </c>
      <c r="I109" s="3">
        <f>(G109-H109)/H109</f>
        <v>1.222962082204941E-2</v>
      </c>
      <c r="K109">
        <f t="shared" ref="K109:O110" si="21">B109/AVERAGE(B$3:B$6)*100</f>
        <v>76.830248254268355</v>
      </c>
      <c r="L109">
        <f t="shared" si="21"/>
        <v>327.76732022326519</v>
      </c>
      <c r="M109">
        <f t="shared" si="21"/>
        <v>323.86914117999606</v>
      </c>
      <c r="N109">
        <f t="shared" si="21"/>
        <v>190.78722656990055</v>
      </c>
      <c r="O109">
        <f t="shared" si="21"/>
        <v>188.99048094545526</v>
      </c>
      <c r="P109">
        <f t="shared" si="19"/>
        <v>194.65467669044099</v>
      </c>
      <c r="Q109">
        <f t="shared" si="19"/>
        <v>192.30288531999145</v>
      </c>
      <c r="S109">
        <f>L109/N109</f>
        <v>1.7179730850753676</v>
      </c>
      <c r="T109">
        <f>P109/N109</f>
        <v>1.0202710117971314</v>
      </c>
      <c r="U109">
        <f>P109/L109</f>
        <v>0.59388067290493796</v>
      </c>
      <c r="V109">
        <f>P109/((L109^0.5)*(N109^0.5))</f>
        <v>0.77840814167856842</v>
      </c>
      <c r="W109" s="16">
        <f t="shared" si="20"/>
        <v>1.0120362780753558</v>
      </c>
      <c r="X109" s="16">
        <f t="shared" si="20"/>
        <v>1.6975410094414105</v>
      </c>
    </row>
    <row r="110" spans="1:24" x14ac:dyDescent="0.35">
      <c r="A110" t="s">
        <v>185</v>
      </c>
      <c r="B110">
        <v>3.4235423971712389E-3</v>
      </c>
      <c r="C110">
        <v>4449.6520686057493</v>
      </c>
      <c r="D110">
        <v>4336.102650967694</v>
      </c>
      <c r="E110">
        <v>732510</v>
      </c>
      <c r="F110">
        <v>739194</v>
      </c>
      <c r="G110">
        <v>194.833009460413</v>
      </c>
      <c r="H110">
        <v>193.82272920795594</v>
      </c>
      <c r="I110" s="3">
        <f>(G110-H110)/H110</f>
        <v>5.2123930799318303E-3</v>
      </c>
      <c r="K110">
        <f t="shared" si="21"/>
        <v>76.89446328886504</v>
      </c>
      <c r="L110">
        <f t="shared" si="21"/>
        <v>328.64337419755765</v>
      </c>
      <c r="M110">
        <f t="shared" si="21"/>
        <v>325.99328015377267</v>
      </c>
      <c r="N110">
        <f t="shared" si="21"/>
        <v>192.28876475284173</v>
      </c>
      <c r="O110">
        <f t="shared" si="21"/>
        <v>190.42018959058461</v>
      </c>
      <c r="P110">
        <f t="shared" si="19"/>
        <v>194.833009460413</v>
      </c>
      <c r="Q110">
        <f t="shared" si="19"/>
        <v>193.82272920795594</v>
      </c>
      <c r="S110">
        <f>L110/N110</f>
        <v>1.7091137624186168</v>
      </c>
      <c r="T110">
        <f>P110/N110</f>
        <v>1.0132313747547419</v>
      </c>
      <c r="U110">
        <f>P110/L110</f>
        <v>0.59284021756450467</v>
      </c>
      <c r="V110">
        <f>P110/((L110^0.5)*(N110^0.5))</f>
        <v>0.77503826270241871</v>
      </c>
      <c r="W110" s="16">
        <f t="shared" si="20"/>
        <v>1.0081292904029644</v>
      </c>
      <c r="X110" s="16">
        <f t="shared" si="20"/>
        <v>1.6953319169364263</v>
      </c>
    </row>
    <row r="111" spans="1:24" x14ac:dyDescent="0.35">
      <c r="A111" t="s">
        <v>189</v>
      </c>
      <c r="B111">
        <v>3.4263910454217072E-3</v>
      </c>
      <c r="C111">
        <v>4475.9714586177815</v>
      </c>
      <c r="D111">
        <v>4366.2912075762833</v>
      </c>
      <c r="E111">
        <v>724820</v>
      </c>
      <c r="F111">
        <v>732386</v>
      </c>
      <c r="G111">
        <v>196.330991456768</v>
      </c>
      <c r="H111">
        <v>193.75962802299614</v>
      </c>
      <c r="I111" s="3">
        <f t="shared" ref="I111" si="22">(G111-H111)/H111</f>
        <v>1.3270893735751212E-2</v>
      </c>
      <c r="K111">
        <f t="shared" ref="K111:K112" si="23">B111/AVERAGE(B$3:B$6)*100</f>
        <v>76.9584453439725</v>
      </c>
      <c r="L111">
        <f t="shared" ref="L111:L112" si="24">C111/AVERAGE(C$3:C$6)*100</f>
        <v>330.58727745269147</v>
      </c>
      <c r="M111">
        <f t="shared" ref="M111:M112" si="25">D111/AVERAGE(D$3:D$6)*100</f>
        <v>328.26289122715116</v>
      </c>
      <c r="N111">
        <f t="shared" ref="N111:N112" si="26">E111/AVERAGE(E$3:E$6)*100</f>
        <v>190.27008841948199</v>
      </c>
      <c r="O111">
        <f t="shared" ref="O111:O112" si="27">F111/AVERAGE(F$3:F$6)*100</f>
        <v>188.66641365255927</v>
      </c>
      <c r="P111">
        <f t="shared" ref="P111:P112" si="28">G111</f>
        <v>196.330991456768</v>
      </c>
      <c r="Q111">
        <f t="shared" ref="Q111:Q112" si="29">H111</f>
        <v>193.75962802299614</v>
      </c>
      <c r="S111">
        <f t="shared" ref="S111:S112" si="30">L111/N111</f>
        <v>1.7374632040105902</v>
      </c>
      <c r="T111">
        <f t="shared" ref="T111:T112" si="31">P111/N111</f>
        <v>1.0318542083394828</v>
      </c>
      <c r="U111">
        <f t="shared" ref="U111:U112" si="32">P111/L111</f>
        <v>0.59388550270166962</v>
      </c>
      <c r="V111">
        <f t="shared" ref="V111:V112" si="33">P111/((L111^0.5)*(N111^0.5))</f>
        <v>0.78281751081240336</v>
      </c>
      <c r="W111" s="16">
        <f t="shared" ref="W111:W112" si="34">(L111/M111)</f>
        <v>1.0070808680714747</v>
      </c>
      <c r="X111" s="16">
        <f t="shared" ref="X111:X112" si="35">(M111/N111)</f>
        <v>1.72524695791091</v>
      </c>
    </row>
    <row r="112" spans="1:24" x14ac:dyDescent="0.35">
      <c r="A112" t="s">
        <v>190</v>
      </c>
      <c r="B112">
        <v>3.429235606173284E-3</v>
      </c>
      <c r="C112">
        <v>4562.5390165239342</v>
      </c>
      <c r="D112">
        <v>4400.8555308634313</v>
      </c>
      <c r="E112">
        <v>739990</v>
      </c>
      <c r="F112">
        <v>746243</v>
      </c>
      <c r="G112">
        <v>197.14800146591901</v>
      </c>
      <c r="H112">
        <v>196.51966519713318</v>
      </c>
      <c r="I112" s="3">
        <f>(G112-H112)/H112</f>
        <v>3.1973200654272036E-3</v>
      </c>
      <c r="K112">
        <f t="shared" si="23"/>
        <v>77.022335591823904</v>
      </c>
      <c r="L112">
        <f t="shared" si="24"/>
        <v>336.9810030491368</v>
      </c>
      <c r="M112">
        <f t="shared" si="25"/>
        <v>330.8614775687725</v>
      </c>
      <c r="N112">
        <f t="shared" si="26"/>
        <v>194.25231468438022</v>
      </c>
      <c r="O112">
        <f t="shared" si="27"/>
        <v>192.23604837247953</v>
      </c>
      <c r="P112">
        <f t="shared" si="28"/>
        <v>197.14800146591901</v>
      </c>
      <c r="Q112">
        <f t="shared" si="29"/>
        <v>196.51966519713318</v>
      </c>
      <c r="S112">
        <f t="shared" si="30"/>
        <v>1.7347592670731422</v>
      </c>
      <c r="T112">
        <f t="shared" si="31"/>
        <v>1.0149068328284463</v>
      </c>
      <c r="U112">
        <f t="shared" si="32"/>
        <v>0.58504188569102189</v>
      </c>
      <c r="V112">
        <f t="shared" si="33"/>
        <v>0.77056019056181257</v>
      </c>
      <c r="W112" s="16">
        <f t="shared" si="34"/>
        <v>1.0184957327922599</v>
      </c>
      <c r="X112" s="16">
        <f t="shared" si="35"/>
        <v>1.7032562937865316</v>
      </c>
    </row>
    <row r="113" spans="1:24" x14ac:dyDescent="0.35">
      <c r="A113" t="s">
        <v>201</v>
      </c>
      <c r="B113">
        <v>3.432095190008803E-3</v>
      </c>
      <c r="C113">
        <v>4523.1895143704232</v>
      </c>
      <c r="D113">
        <v>4427.9960218864035</v>
      </c>
      <c r="E113">
        <v>736260</v>
      </c>
      <c r="F113">
        <v>742305</v>
      </c>
      <c r="G113">
        <v>197.992356062563</v>
      </c>
      <c r="H113">
        <v>196.767844685314</v>
      </c>
      <c r="I113" s="3">
        <f>(G113-H113)/H113</f>
        <v>6.2231274586929206E-3</v>
      </c>
      <c r="K113">
        <f t="shared" ref="K113" si="36">B113/AVERAGE(B$3:B$6)*100</f>
        <v>77.08656326560515</v>
      </c>
      <c r="L113">
        <f t="shared" ref="L113" si="37">C113/AVERAGE(C$3:C$6)*100</f>
        <v>334.07471892594327</v>
      </c>
      <c r="M113">
        <f t="shared" ref="M113" si="38">D113/AVERAGE(D$3:D$6)*100</f>
        <v>332.90193149842941</v>
      </c>
      <c r="N113">
        <f t="shared" ref="N113" si="39">E113/AVERAGE(E$3:E$6)*100</f>
        <v>193.27316478536437</v>
      </c>
      <c r="O113">
        <f t="shared" ref="O113" si="40">F113/AVERAGE(F$3:F$6)*100</f>
        <v>191.22159924734089</v>
      </c>
      <c r="P113">
        <f t="shared" ref="P113" si="41">G113</f>
        <v>197.992356062563</v>
      </c>
      <c r="Q113">
        <f t="shared" ref="Q113" si="42">H113</f>
        <v>196.767844685314</v>
      </c>
      <c r="S113">
        <f t="shared" ref="S113" si="43">L113/N113</f>
        <v>1.7285106253469964</v>
      </c>
      <c r="T113">
        <f t="shared" ref="T113" si="44">P113/N113</f>
        <v>1.0244172090959416</v>
      </c>
      <c r="U113">
        <f t="shared" ref="U113" si="45">P113/L113</f>
        <v>0.59265890187414449</v>
      </c>
      <c r="V113">
        <f t="shared" ref="V113" si="46">P113/((L113^0.5)*(N113^0.5))</f>
        <v>0.77918545815728413</v>
      </c>
      <c r="W113" s="16">
        <f t="shared" ref="W113" si="47">(L113/M113)</f>
        <v>1.003522921667156</v>
      </c>
      <c r="X113" s="16">
        <f t="shared" ref="X113" si="48">(M113/N113)</f>
        <v>1.7224425950086084</v>
      </c>
    </row>
    <row r="114" spans="1:24" x14ac:dyDescent="0.35">
      <c r="A114" t="s">
        <v>202</v>
      </c>
      <c r="B114">
        <v>3.4349662226500501E-3</v>
      </c>
      <c r="C114">
        <v>4502.9429267430814</v>
      </c>
      <c r="D114">
        <v>4455.782871191921</v>
      </c>
      <c r="E114">
        <v>745380</v>
      </c>
      <c r="F114">
        <v>750883</v>
      </c>
      <c r="G114">
        <v>198.740676066649</v>
      </c>
      <c r="H114">
        <v>198.68753266698832</v>
      </c>
      <c r="I114" s="3">
        <f>(G114-H114)/H114</f>
        <v>2.6747224119872174E-4</v>
      </c>
      <c r="K114">
        <f t="shared" ref="K114:K115" si="49">B114/AVERAGE(B$3:B$6)*100</f>
        <v>77.151048085251588</v>
      </c>
      <c r="L114">
        <f t="shared" ref="L114:L115" si="50">C114/AVERAGE(C$3:C$6)*100</f>
        <v>332.57934203551577</v>
      </c>
      <c r="M114">
        <f t="shared" ref="M114:M115" si="51">D114/AVERAGE(D$3:D$6)*100</f>
        <v>334.99097940144031</v>
      </c>
      <c r="N114">
        <f t="shared" ref="N114:N115" si="52">E114/AVERAGE(E$3:E$6)*100</f>
        <v>195.66722566445941</v>
      </c>
      <c r="O114">
        <f t="shared" ref="O114:O115" si="53">F114/AVERAGE(F$3:F$6)*100</f>
        <v>193.43133632083993</v>
      </c>
      <c r="P114">
        <f t="shared" ref="P114:P115" si="54">G114</f>
        <v>198.740676066649</v>
      </c>
      <c r="Q114">
        <f t="shared" ref="Q114:Q115" si="55">H114</f>
        <v>198.68753266698832</v>
      </c>
      <c r="S114">
        <f t="shared" ref="S114:S115" si="56">L114/N114</f>
        <v>1.6997192090096915</v>
      </c>
      <c r="T114">
        <f t="shared" ref="T114:T115" si="57">P114/N114</f>
        <v>1.015707538100735</v>
      </c>
      <c r="U114">
        <f t="shared" ref="U114:U115" si="58">P114/L114</f>
        <v>0.59757372436387135</v>
      </c>
      <c r="V114">
        <f t="shared" ref="V114:V115" si="59">P114/((L114^0.5)*(N114^0.5))</f>
        <v>0.77907646377445838</v>
      </c>
      <c r="W114" s="16">
        <f t="shared" ref="W114" si="60">(L114/M114)</f>
        <v>0.99280088863815485</v>
      </c>
      <c r="X114" s="16">
        <f>(M114/N114)</f>
        <v>1.7120444073546619</v>
      </c>
    </row>
    <row r="115" spans="1:24" x14ac:dyDescent="0.35">
      <c r="A115" t="s">
        <v>203</v>
      </c>
      <c r="B115">
        <v>3.4378443945186281E-3</v>
      </c>
      <c r="C115">
        <v>4591.4331920736577</v>
      </c>
      <c r="D115">
        <v>4473.0490911782081</v>
      </c>
      <c r="E115">
        <v>737660</v>
      </c>
      <c r="F115">
        <v>744239</v>
      </c>
      <c r="G115">
        <v>200.73776535898</v>
      </c>
      <c r="H115">
        <v>198.35550589738725</v>
      </c>
      <c r="I115" s="3">
        <f>(G115-H115)/H115</f>
        <v>1.2010049586549602E-2</v>
      </c>
      <c r="K115">
        <f t="shared" si="49"/>
        <v>77.215693255491118</v>
      </c>
      <c r="L115">
        <f t="shared" si="50"/>
        <v>339.11507537679478</v>
      </c>
      <c r="M115">
        <f t="shared" si="51"/>
        <v>336.28907405976906</v>
      </c>
      <c r="N115">
        <f t="shared" si="52"/>
        <v>193.6406741308395</v>
      </c>
      <c r="O115">
        <f t="shared" si="53"/>
        <v>191.71980762926526</v>
      </c>
      <c r="P115">
        <f t="shared" si="54"/>
        <v>200.73776535898</v>
      </c>
      <c r="Q115">
        <f t="shared" si="55"/>
        <v>198.35550589738725</v>
      </c>
      <c r="S115">
        <f t="shared" si="56"/>
        <v>1.7512595269507318</v>
      </c>
      <c r="T115">
        <f t="shared" si="57"/>
        <v>1.0366508289645031</v>
      </c>
      <c r="U115">
        <f t="shared" si="58"/>
        <v>0.59194586125650084</v>
      </c>
      <c r="V115">
        <f t="shared" si="59"/>
        <v>0.78335251820215546</v>
      </c>
      <c r="W115" s="16">
        <f>(L115/M115)</f>
        <v>1.0084034883527719</v>
      </c>
      <c r="X115" s="16">
        <f>(M115/N115)</f>
        <v>1.7366654788267502</v>
      </c>
    </row>
    <row r="116" spans="1:24" ht="29" x14ac:dyDescent="0.35">
      <c r="B116" s="1" t="s">
        <v>1</v>
      </c>
      <c r="C116" s="1" t="s">
        <v>2</v>
      </c>
      <c r="D116" s="1" t="s">
        <v>4</v>
      </c>
      <c r="E116" s="1" t="s">
        <v>3</v>
      </c>
      <c r="F116" s="1" t="s">
        <v>5</v>
      </c>
      <c r="G116" s="2" t="s">
        <v>193</v>
      </c>
      <c r="H116" s="1" t="s">
        <v>194</v>
      </c>
      <c r="I116" s="1" t="s">
        <v>195</v>
      </c>
      <c r="J116" s="1"/>
      <c r="K116" s="1" t="s">
        <v>1</v>
      </c>
      <c r="L116" s="1" t="s">
        <v>2</v>
      </c>
      <c r="M116" s="1" t="s">
        <v>4</v>
      </c>
      <c r="N116" s="1" t="s">
        <v>3</v>
      </c>
      <c r="O116" s="1" t="s">
        <v>5</v>
      </c>
      <c r="P116" s="2" t="s">
        <v>193</v>
      </c>
      <c r="Q116" s="1" t="s">
        <v>194</v>
      </c>
      <c r="S116" s="1" t="s">
        <v>6</v>
      </c>
      <c r="T116" s="1" t="s">
        <v>7</v>
      </c>
      <c r="U116" s="1" t="s">
        <v>8</v>
      </c>
      <c r="V116" s="1" t="s">
        <v>198</v>
      </c>
      <c r="W116" s="1" t="s">
        <v>204</v>
      </c>
      <c r="X116" s="1" t="s">
        <v>205</v>
      </c>
    </row>
    <row r="118" spans="1:24" x14ac:dyDescent="0.35">
      <c r="G118" s="21">
        <f>(G115/G3)-1</f>
        <v>1.0251274005201392</v>
      </c>
      <c r="H118" s="21">
        <f>(H115/H3)-1</f>
        <v>0.99884507630697139</v>
      </c>
    </row>
    <row r="119" spans="1:24" x14ac:dyDescent="0.35">
      <c r="G119" s="21">
        <f>(G115/G93)-1</f>
        <v>0.28452654796369004</v>
      </c>
      <c r="H119" s="21">
        <f>(H115/H93)-1</f>
        <v>0.22129253830557216</v>
      </c>
    </row>
  </sheetData>
  <mergeCells count="2">
    <mergeCell ref="B1:H1"/>
    <mergeCell ref="K1:Q1"/>
  </mergeCells>
  <phoneticPr fontId="3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PIB</vt:lpstr>
      <vt:lpstr>Indústria</vt:lpstr>
      <vt:lpstr>Serviços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2026-08-06T13:23:24Z</dcterms:modified>
</cp:coreProperties>
</file>